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31" i="1" l="1"/>
  <c r="U186" i="1" l="1"/>
  <c r="T186" i="1"/>
  <c r="V186" i="1" s="1"/>
  <c r="U184" i="1"/>
  <c r="T184" i="1"/>
  <c r="V184" i="1" s="1"/>
  <c r="U215" i="1"/>
  <c r="T215" i="1"/>
  <c r="V215" i="1" s="1"/>
  <c r="S210" i="1"/>
  <c r="U210" i="1" s="1"/>
  <c r="T210" i="1" l="1"/>
  <c r="V210" i="1" s="1"/>
  <c r="W226" i="1"/>
  <c r="W225" i="1"/>
  <c r="W224" i="1"/>
  <c r="W223" i="1"/>
  <c r="W221" i="1"/>
  <c r="W219" i="1"/>
  <c r="W217" i="1"/>
  <c r="W216" i="1"/>
  <c r="W215" i="1"/>
  <c r="W214" i="1"/>
  <c r="W213" i="1"/>
  <c r="W212" i="1"/>
  <c r="W211" i="1"/>
  <c r="W210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7" i="1"/>
  <c r="W185" i="1"/>
  <c r="W183" i="1"/>
  <c r="W182" i="1"/>
  <c r="W180" i="1"/>
  <c r="W178" i="1"/>
  <c r="W176" i="1"/>
  <c r="W175" i="1"/>
  <c r="W174" i="1"/>
  <c r="W173" i="1"/>
  <c r="W171" i="1"/>
  <c r="W170" i="1"/>
  <c r="W169" i="1"/>
  <c r="W168" i="1"/>
  <c r="W167" i="1"/>
  <c r="W165" i="1"/>
  <c r="W164" i="1"/>
  <c r="W162" i="1"/>
  <c r="W161" i="1"/>
  <c r="W160" i="1"/>
  <c r="W159" i="1"/>
  <c r="W157" i="1"/>
  <c r="W155" i="1"/>
  <c r="W153" i="1"/>
  <c r="W152" i="1"/>
  <c r="W150" i="1"/>
  <c r="W148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2" i="1"/>
  <c r="W110" i="1"/>
  <c r="W109" i="1"/>
  <c r="W108" i="1"/>
  <c r="W107" i="1"/>
  <c r="W106" i="1"/>
  <c r="W105" i="1"/>
  <c r="W104" i="1"/>
  <c r="W102" i="1"/>
  <c r="W101" i="1"/>
  <c r="W100" i="1"/>
  <c r="W98" i="1"/>
  <c r="W97" i="1"/>
  <c r="W96" i="1"/>
  <c r="W95" i="1"/>
  <c r="W93" i="1"/>
  <c r="W91" i="1"/>
  <c r="W90" i="1"/>
  <c r="W89" i="1"/>
  <c r="W87" i="1"/>
  <c r="W85" i="1"/>
  <c r="W84" i="1"/>
  <c r="W83" i="1"/>
  <c r="W82" i="1"/>
  <c r="W81" i="1"/>
  <c r="W80" i="1"/>
  <c r="W79" i="1"/>
  <c r="W78" i="1"/>
  <c r="W77" i="1"/>
  <c r="W76" i="1"/>
  <c r="W75" i="1"/>
  <c r="W73" i="1"/>
  <c r="W72" i="1"/>
  <c r="W71" i="1"/>
  <c r="W70" i="1"/>
  <c r="W69" i="1"/>
  <c r="W68" i="1"/>
  <c r="W67" i="1"/>
  <c r="W66" i="1"/>
  <c r="W65" i="1"/>
  <c r="W64" i="1"/>
  <c r="W63" i="1"/>
  <c r="W61" i="1"/>
  <c r="W60" i="1"/>
  <c r="W59" i="1"/>
  <c r="W58" i="1"/>
  <c r="W57" i="1"/>
  <c r="W56" i="1"/>
  <c r="W55" i="1"/>
  <c r="W54" i="1"/>
  <c r="W53" i="1"/>
  <c r="W52" i="1"/>
  <c r="W51" i="1"/>
  <c r="W49" i="1"/>
  <c r="W48" i="1"/>
  <c r="W47" i="1"/>
  <c r="W46" i="1"/>
  <c r="W45" i="1"/>
  <c r="W44" i="1"/>
  <c r="W43" i="1"/>
  <c r="W42" i="1"/>
  <c r="W41" i="1"/>
  <c r="W40" i="1"/>
  <c r="W39" i="1"/>
  <c r="W37" i="1"/>
  <c r="W36" i="1"/>
  <c r="W35" i="1"/>
  <c r="W33" i="1"/>
  <c r="W32" i="1"/>
  <c r="W31" i="1"/>
  <c r="W29" i="1"/>
  <c r="W27" i="1"/>
  <c r="W26" i="1"/>
  <c r="W25" i="1"/>
  <c r="W24" i="1"/>
  <c r="W20" i="1"/>
  <c r="W18" i="1"/>
  <c r="W16" i="1"/>
  <c r="W15" i="1"/>
  <c r="W13" i="1"/>
  <c r="W12" i="1"/>
  <c r="W10" i="1"/>
  <c r="W9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<sst xmlns="http://schemas.openxmlformats.org/spreadsheetml/2006/main" count="1059" uniqueCount="483">
  <si>
    <t>ID</t>
  </si>
  <si>
    <t>SiteID</t>
  </si>
  <si>
    <t>SiteName</t>
  </si>
  <si>
    <t>Description</t>
  </si>
  <si>
    <t>Type</t>
  </si>
  <si>
    <t>Easting</t>
  </si>
  <si>
    <t>Northing</t>
  </si>
  <si>
    <t>DistAlongChannel (km)</t>
  </si>
  <si>
    <t>Depth (m, hat)</t>
  </si>
  <si>
    <t>Arrival time</t>
  </si>
  <si>
    <t>End time</t>
  </si>
  <si>
    <t>Max h (m)</t>
  </si>
  <si>
    <t>MWH time</t>
  </si>
  <si>
    <t>Time max current</t>
  </si>
  <si>
    <t>Max current (m/s)</t>
  </si>
  <si>
    <t>Max current (knots)</t>
  </si>
  <si>
    <t>Wave speed (m/s)</t>
  </si>
  <si>
    <t>Wave speed (knots)</t>
  </si>
  <si>
    <t>Upper velocity (m/s)</t>
  </si>
  <si>
    <t>Upper velocity (knots)</t>
  </si>
  <si>
    <t>Turbulence</t>
  </si>
  <si>
    <t>Reliability</t>
  </si>
  <si>
    <t>ANC1</t>
  </si>
  <si>
    <t>Anchorage 1</t>
  </si>
  <si>
    <t>DESIGNATED ANCHORAGES</t>
  </si>
  <si>
    <t>NA</t>
  </si>
  <si>
    <t>ANC2</t>
  </si>
  <si>
    <t>Anchorage 2</t>
  </si>
  <si>
    <t>ANC3</t>
  </si>
  <si>
    <t>Anchorage 3</t>
  </si>
  <si>
    <t>ANC4</t>
  </si>
  <si>
    <t>Anchorage 4</t>
  </si>
  <si>
    <t>G1</t>
  </si>
  <si>
    <t>Geilston Bay Boat Club</t>
  </si>
  <si>
    <t>Marina</t>
  </si>
  <si>
    <t>G10</t>
  </si>
  <si>
    <t>Bruny Island Jetty</t>
  </si>
  <si>
    <t>Jetty or wharf</t>
  </si>
  <si>
    <t>G11</t>
  </si>
  <si>
    <t>Lymington Yacht Club</t>
  </si>
  <si>
    <t>G12</t>
  </si>
  <si>
    <t>Franklin Wharf</t>
  </si>
  <si>
    <t>G13</t>
  </si>
  <si>
    <t>Huonville Boat Ramp</t>
  </si>
  <si>
    <t>Miscellaneous</t>
  </si>
  <si>
    <t>N?</t>
  </si>
  <si>
    <t>G14</t>
  </si>
  <si>
    <t>Port Huon</t>
  </si>
  <si>
    <t>G15</t>
  </si>
  <si>
    <t>Dover Wharf</t>
  </si>
  <si>
    <t>G16</t>
  </si>
  <si>
    <t>Southport Wharf</t>
  </si>
  <si>
    <t>G17</t>
  </si>
  <si>
    <t>Port Arthur</t>
  </si>
  <si>
    <t>G18</t>
  </si>
  <si>
    <t>Pirates Bay Jetty</t>
  </si>
  <si>
    <t>G19</t>
  </si>
  <si>
    <t>Dunalley Wharf</t>
  </si>
  <si>
    <t>G2</t>
  </si>
  <si>
    <t>Motor Yacht Club Tasmania</t>
  </si>
  <si>
    <t>G20</t>
  </si>
  <si>
    <t>Maria Island Jetty</t>
  </si>
  <si>
    <t>G21</t>
  </si>
  <si>
    <t>Spring Bay Wharf</t>
  </si>
  <si>
    <t>G22</t>
  </si>
  <si>
    <t>Triabunna Wharf</t>
  </si>
  <si>
    <t>G23</t>
  </si>
  <si>
    <t>Louisville Jetty</t>
  </si>
  <si>
    <t>G24</t>
  </si>
  <si>
    <t>Prosser River Jetties</t>
  </si>
  <si>
    <t>G25</t>
  </si>
  <si>
    <t>Swansea Jetty</t>
  </si>
  <si>
    <t>G26</t>
  </si>
  <si>
    <t>Coles Bay Jetty</t>
  </si>
  <si>
    <t>G27</t>
  </si>
  <si>
    <t>Wine Glass Bay</t>
  </si>
  <si>
    <t>G28</t>
  </si>
  <si>
    <t>Triabunna</t>
  </si>
  <si>
    <t>Map Sheet Hydrograph</t>
  </si>
  <si>
    <t>G29</t>
  </si>
  <si>
    <t>Cygnet</t>
  </si>
  <si>
    <t>G3</t>
  </si>
  <si>
    <t>Bellerive Yacht Club</t>
  </si>
  <si>
    <t>G30</t>
  </si>
  <si>
    <t>Dover West</t>
  </si>
  <si>
    <t>G31</t>
  </si>
  <si>
    <t>Dover East</t>
  </si>
  <si>
    <t>G32</t>
  </si>
  <si>
    <t>Bruny Island Neck North</t>
  </si>
  <si>
    <t>G33</t>
  </si>
  <si>
    <t>Bruny Island Neck South</t>
  </si>
  <si>
    <t>G34</t>
  </si>
  <si>
    <t>Dunkels Beach</t>
  </si>
  <si>
    <t>G35</t>
  </si>
  <si>
    <t>Granton - Bridgewater</t>
  </si>
  <si>
    <t>G36</t>
  </si>
  <si>
    <t>Bridgewater - Gagebrook</t>
  </si>
  <si>
    <t>G37</t>
  </si>
  <si>
    <t>Austins Ferry - Old Beach</t>
  </si>
  <si>
    <t>G38</t>
  </si>
  <si>
    <t>Dowsing Point - Otago Bay</t>
  </si>
  <si>
    <t>G39</t>
  </si>
  <si>
    <t>Claremont</t>
  </si>
  <si>
    <t>G4</t>
  </si>
  <si>
    <t>Bellerive Jetty</t>
  </si>
  <si>
    <t>G40</t>
  </si>
  <si>
    <t>Otago Bay</t>
  </si>
  <si>
    <t>G41</t>
  </si>
  <si>
    <t>Rosetta/Montrose</t>
  </si>
  <si>
    <t>G42</t>
  </si>
  <si>
    <t>Howrah</t>
  </si>
  <si>
    <t>G43</t>
  </si>
  <si>
    <t>Bowen Bridge/Risdon</t>
  </si>
  <si>
    <t>G44</t>
  </si>
  <si>
    <t>Bellerive</t>
  </si>
  <si>
    <t>G45</t>
  </si>
  <si>
    <t>Tranmere</t>
  </si>
  <si>
    <t>G46</t>
  </si>
  <si>
    <t>Taroona</t>
  </si>
  <si>
    <t>G47</t>
  </si>
  <si>
    <t>Bonnet Hill</t>
  </si>
  <si>
    <t>G48</t>
  </si>
  <si>
    <t>Blackmans Bay</t>
  </si>
  <si>
    <t>G49</t>
  </si>
  <si>
    <t>Tinderbox Hills</t>
  </si>
  <si>
    <t>G5</t>
  </si>
  <si>
    <t>Royal Yacht Club of Tasmania</t>
  </si>
  <si>
    <t>G50</t>
  </si>
  <si>
    <t>Margate/Howden</t>
  </si>
  <si>
    <t>G51</t>
  </si>
  <si>
    <t>Barretta/Electrona</t>
  </si>
  <si>
    <t>G52</t>
  </si>
  <si>
    <t>Kingston Beach</t>
  </si>
  <si>
    <t>G53</t>
  </si>
  <si>
    <t>Snug/Conningham</t>
  </si>
  <si>
    <t>G54</t>
  </si>
  <si>
    <t>Kettering</t>
  </si>
  <si>
    <t>G55</t>
  </si>
  <si>
    <t>Tinderbox Point</t>
  </si>
  <si>
    <t>G56</t>
  </si>
  <si>
    <t>Dennes Point</t>
  </si>
  <si>
    <t>G57</t>
  </si>
  <si>
    <t>Rokeby</t>
  </si>
  <si>
    <t>G58</t>
  </si>
  <si>
    <t>Seven Mile Beach</t>
  </si>
  <si>
    <t>G59</t>
  </si>
  <si>
    <t>G6</t>
  </si>
  <si>
    <t>Derwent Sailing Squadron</t>
  </si>
  <si>
    <t>G60</t>
  </si>
  <si>
    <t>Roches Beach</t>
  </si>
  <si>
    <t>G61</t>
  </si>
  <si>
    <t>Lauderdale East</t>
  </si>
  <si>
    <t>G62</t>
  </si>
  <si>
    <t>Lauderdale West</t>
  </si>
  <si>
    <t>G63</t>
  </si>
  <si>
    <t>Opossum Bay</t>
  </si>
  <si>
    <t>G64</t>
  </si>
  <si>
    <t>South Arm</t>
  </si>
  <si>
    <t>G65</t>
  </si>
  <si>
    <t>Lewisham</t>
  </si>
  <si>
    <t>G66</t>
  </si>
  <si>
    <t>Dodges Ferry</t>
  </si>
  <si>
    <t>G67</t>
  </si>
  <si>
    <t>Oakwood</t>
  </si>
  <si>
    <t>G68</t>
  </si>
  <si>
    <t>South Arm Neck</t>
  </si>
  <si>
    <t>G69</t>
  </si>
  <si>
    <t>Calvert Beach</t>
  </si>
  <si>
    <t>G7</t>
  </si>
  <si>
    <t>Margate Marina</t>
  </si>
  <si>
    <t>G70</t>
  </si>
  <si>
    <t>Carlton</t>
  </si>
  <si>
    <t>G71</t>
  </si>
  <si>
    <t>Primrose Sands</t>
  </si>
  <si>
    <t>G72</t>
  </si>
  <si>
    <t>Connellys Marsh</t>
  </si>
  <si>
    <t>G73</t>
  </si>
  <si>
    <t>Dunalley</t>
  </si>
  <si>
    <t>G74</t>
  </si>
  <si>
    <t>Nubeena</t>
  </si>
  <si>
    <t>G75</t>
  </si>
  <si>
    <t>Eaglehawk Neck</t>
  </si>
  <si>
    <t>G76</t>
  </si>
  <si>
    <t>G77</t>
  </si>
  <si>
    <t>Carnarvon Bay</t>
  </si>
  <si>
    <t>G78</t>
  </si>
  <si>
    <t>Bruny Island Neck Central</t>
  </si>
  <si>
    <t>G79</t>
  </si>
  <si>
    <t>Adventure Bay</t>
  </si>
  <si>
    <t>G8</t>
  </si>
  <si>
    <t>Oyster Cove Marina</t>
  </si>
  <si>
    <t>G80</t>
  </si>
  <si>
    <t>Shelly Beach</t>
  </si>
  <si>
    <t>G81</t>
  </si>
  <si>
    <t>Orford</t>
  </si>
  <si>
    <t>G82</t>
  </si>
  <si>
    <t>Pittwater Bluff/Sorell Causeway</t>
  </si>
  <si>
    <t>Y?</t>
  </si>
  <si>
    <t>G83</t>
  </si>
  <si>
    <t>Midway Point/Sorell Causeway</t>
  </si>
  <si>
    <t>G84</t>
  </si>
  <si>
    <t>G85</t>
  </si>
  <si>
    <t>Sorell</t>
  </si>
  <si>
    <t>G86</t>
  </si>
  <si>
    <t>G87</t>
  </si>
  <si>
    <t>Cockle Creek/Catamaran</t>
  </si>
  <si>
    <t>G88</t>
  </si>
  <si>
    <t>Hobart International Airport</t>
  </si>
  <si>
    <t>G89</t>
  </si>
  <si>
    <t>Marion Beach Long Spit</t>
  </si>
  <si>
    <t>G9</t>
  </si>
  <si>
    <t>Kettering Jetty</t>
  </si>
  <si>
    <t>GA09_1</t>
  </si>
  <si>
    <t>GA2009 Gauge</t>
  </si>
  <si>
    <t>GA09_10</t>
  </si>
  <si>
    <t>GA09_11</t>
  </si>
  <si>
    <t>GA09_12</t>
  </si>
  <si>
    <t>GA09_13</t>
  </si>
  <si>
    <t>GA09_14</t>
  </si>
  <si>
    <t>GA09_15</t>
  </si>
  <si>
    <t>GA09_16</t>
  </si>
  <si>
    <t>GA09_17</t>
  </si>
  <si>
    <t>Clifton Beach</t>
  </si>
  <si>
    <t>GA09_18</t>
  </si>
  <si>
    <t>GA09_19</t>
  </si>
  <si>
    <t>GA09_2</t>
  </si>
  <si>
    <t>GA09_20</t>
  </si>
  <si>
    <t>GA09_21</t>
  </si>
  <si>
    <t>GA09_22</t>
  </si>
  <si>
    <t>GA09_23</t>
  </si>
  <si>
    <t>GA09_24</t>
  </si>
  <si>
    <t>GA09_25</t>
  </si>
  <si>
    <t>GA09_26</t>
  </si>
  <si>
    <t>GA09_27</t>
  </si>
  <si>
    <t>GA09_28</t>
  </si>
  <si>
    <t>GA09_29</t>
  </si>
  <si>
    <t>GA09_3</t>
  </si>
  <si>
    <t>GA09_4</t>
  </si>
  <si>
    <t>GA09_5</t>
  </si>
  <si>
    <t>GA09_6</t>
  </si>
  <si>
    <t>GA09_7</t>
  </si>
  <si>
    <t>GA09_8</t>
  </si>
  <si>
    <t>GA09_9</t>
  </si>
  <si>
    <t>HP1</t>
  </si>
  <si>
    <t>Off Secheron Point</t>
  </si>
  <si>
    <t>500m to the East</t>
  </si>
  <si>
    <t>PRINCIPAL HOBART PORT AREA</t>
  </si>
  <si>
    <t>HP10</t>
  </si>
  <si>
    <t>Centre of Constitution Dock</t>
  </si>
  <si>
    <t>HP11</t>
  </si>
  <si>
    <t>Centre of Victoria Dock</t>
  </si>
  <si>
    <t>HP12</t>
  </si>
  <si>
    <t>Macquarie Wharf 1</t>
  </si>
  <si>
    <t>mid length</t>
  </si>
  <si>
    <t>HP13</t>
  </si>
  <si>
    <t>Macquarie Wharf 2</t>
  </si>
  <si>
    <t>HP14</t>
  </si>
  <si>
    <t>Macquarie Wharf 3</t>
  </si>
  <si>
    <t>HP15</t>
  </si>
  <si>
    <t>200 m to the East of end of Macquarie Wharf 3 &amp; 4</t>
  </si>
  <si>
    <t>HP16</t>
  </si>
  <si>
    <t>Macquarie Wharf 4</t>
  </si>
  <si>
    <t>HP17</t>
  </si>
  <si>
    <t>Macquarie Wharf 5</t>
  </si>
  <si>
    <t>HP18</t>
  </si>
  <si>
    <t>Macquarie Wharf 6</t>
  </si>
  <si>
    <t>HP19</t>
  </si>
  <si>
    <t>200m to the East of Macquarie Point</t>
  </si>
  <si>
    <t>HP2</t>
  </si>
  <si>
    <t>200m to the East of Battery Point</t>
  </si>
  <si>
    <t>HP3</t>
  </si>
  <si>
    <t>250 m to the North of Battery Point</t>
  </si>
  <si>
    <t>HP4</t>
  </si>
  <si>
    <t>CSIRO Wharf</t>
  </si>
  <si>
    <t>HP5</t>
  </si>
  <si>
    <t>Princes Wharf 2 &amp; 3</t>
  </si>
  <si>
    <t>HP6</t>
  </si>
  <si>
    <t>Princes Wharf 1</t>
  </si>
  <si>
    <t>HP7</t>
  </si>
  <si>
    <t>Between Brooke Street Pier and Ferry Pier</t>
  </si>
  <si>
    <t>HP8</t>
  </si>
  <si>
    <t>Elizabeth Street Pier</t>
  </si>
  <si>
    <t>South side, mid length</t>
  </si>
  <si>
    <t>HP9</t>
  </si>
  <si>
    <t>King Pier Marina entrance</t>
  </si>
  <si>
    <t>POW1</t>
  </si>
  <si>
    <t>100m East of North end of INCAT slip</t>
  </si>
  <si>
    <t>PRINCE OF WALES BAY WHARF AND DOCK FACILITIES</t>
  </si>
  <si>
    <t>POW2</t>
  </si>
  <si>
    <t>INCAT slip</t>
  </si>
  <si>
    <t>POW3</t>
  </si>
  <si>
    <t>100m East of INCAT jetty</t>
  </si>
  <si>
    <t>North end</t>
  </si>
  <si>
    <t>POW4</t>
  </si>
  <si>
    <t>INCAT Jetty</t>
  </si>
  <si>
    <t>POW5</t>
  </si>
  <si>
    <t>Prince of Wales Bay Marina wharf</t>
  </si>
  <si>
    <t>POW6</t>
  </si>
  <si>
    <t>Prince of Wales Marine P/L dock facilities</t>
  </si>
  <si>
    <t>POW7</t>
  </si>
  <si>
    <t>Derwent Marine dock facilities</t>
  </si>
  <si>
    <t>POW8</t>
  </si>
  <si>
    <t>Pauline Point marina facilities</t>
  </si>
  <si>
    <t>PSC1</t>
  </si>
  <si>
    <t>Off Iron Pot</t>
  </si>
  <si>
    <t>mid channel</t>
  </si>
  <si>
    <t>PRINCIPAL SHIPPING CHANNEL; IRON POT TO PRINCE OF WALES BAY</t>
  </si>
  <si>
    <t>PSC10</t>
  </si>
  <si>
    <t>Off Ross Bay</t>
  </si>
  <si>
    <t>on 353s leads (Tasman Bridge Channel)</t>
  </si>
  <si>
    <t>PSC11</t>
  </si>
  <si>
    <t>Off Montagu Bay</t>
  </si>
  <si>
    <t>on 353n leads (Tasman Bridge Channel)</t>
  </si>
  <si>
    <t>PSC12</t>
  </si>
  <si>
    <t>Under Tasman Bridge</t>
  </si>
  <si>
    <t>on 353T leads (Tasman Bridge Channel)</t>
  </si>
  <si>
    <t>PSC13</t>
  </si>
  <si>
    <t>Off Pavilion Point</t>
  </si>
  <si>
    <t>on 353v leads (Tasman Bridge Channel)</t>
  </si>
  <si>
    <t>PSC14</t>
  </si>
  <si>
    <t>Off Rose Bay</t>
  </si>
  <si>
    <t>PSC15</t>
  </si>
  <si>
    <t>Off Lindisfarne Bay</t>
  </si>
  <si>
    <t>PSC16</t>
  </si>
  <si>
    <t>Off Beltana Point</t>
  </si>
  <si>
    <t>on 135l leads</t>
  </si>
  <si>
    <t>PSC17</t>
  </si>
  <si>
    <t>Off Koomela Bay</t>
  </si>
  <si>
    <t>on 135o leads</t>
  </si>
  <si>
    <t>PSC18</t>
  </si>
  <si>
    <t>Off Limekiln Point</t>
  </si>
  <si>
    <t>on 135m leads</t>
  </si>
  <si>
    <t>PSC19</t>
  </si>
  <si>
    <t>Off Selfs Point Wharf South end</t>
  </si>
  <si>
    <t>slightly East of mid channel</t>
  </si>
  <si>
    <t>PSC2</t>
  </si>
  <si>
    <t>Off Johns Point</t>
  </si>
  <si>
    <t>PSC20</t>
  </si>
  <si>
    <t>Off Selfs Point Wharf North end</t>
  </si>
  <si>
    <t>PSC21</t>
  </si>
  <si>
    <t>Off New Town Bay</t>
  </si>
  <si>
    <t>PSC22</t>
  </si>
  <si>
    <t>Off Shag Bay</t>
  </si>
  <si>
    <t>PSC23</t>
  </si>
  <si>
    <t>Off Stanhope Point</t>
  </si>
  <si>
    <t>PSC24</t>
  </si>
  <si>
    <t>Off Nyrstar Wharf South end</t>
  </si>
  <si>
    <t>PSC25</t>
  </si>
  <si>
    <t>Off Nyrstar Wharf North end</t>
  </si>
  <si>
    <t>PSC26</t>
  </si>
  <si>
    <t>Off Store Point</t>
  </si>
  <si>
    <t>PSC27</t>
  </si>
  <si>
    <t>Off INCAT slip</t>
  </si>
  <si>
    <t>on 308C leads</t>
  </si>
  <si>
    <t>PSC28</t>
  </si>
  <si>
    <t>Off Dowsings Point</t>
  </si>
  <si>
    <t>midway between Dowsings Point and INCAT jetty</t>
  </si>
  <si>
    <t>PSC29</t>
  </si>
  <si>
    <t>Entering Prince of Wales Bay</t>
  </si>
  <si>
    <t>PSC3</t>
  </si>
  <si>
    <t>Off Flowerpot Point</t>
  </si>
  <si>
    <t>PSC30</t>
  </si>
  <si>
    <t>PSC4</t>
  </si>
  <si>
    <t>Off White Rock Point</t>
  </si>
  <si>
    <t>PSC5</t>
  </si>
  <si>
    <t>Off Trywork Point</t>
  </si>
  <si>
    <t>slightly West of mid channel</t>
  </si>
  <si>
    <t>PSC6</t>
  </si>
  <si>
    <t>Off Blinking Billy Point</t>
  </si>
  <si>
    <t>West of Mid channel</t>
  </si>
  <si>
    <t>PSC7</t>
  </si>
  <si>
    <t>Off RYCT</t>
  </si>
  <si>
    <t>South of Kangaroo Bluff</t>
  </si>
  <si>
    <t>PSC8</t>
  </si>
  <si>
    <t>Off Sullivans Cove</t>
  </si>
  <si>
    <t>due South of Rosny Point</t>
  </si>
  <si>
    <t>PSC9</t>
  </si>
  <si>
    <t>Off Macquarie Point</t>
  </si>
  <si>
    <t>on 353c leads (Tasman Bridge Channel)</t>
  </si>
  <si>
    <t>RW1</t>
  </si>
  <si>
    <t>100m South East of Nyrstar Wharf 2</t>
  </si>
  <si>
    <t>South end</t>
  </si>
  <si>
    <t>RISDON (NYRSTAR) WHARF</t>
  </si>
  <si>
    <t>RW2</t>
  </si>
  <si>
    <t>Nyrstar Wharf 2</t>
  </si>
  <si>
    <t>RW3</t>
  </si>
  <si>
    <t>Nyrstar Wharf 1</t>
  </si>
  <si>
    <t>RW4</t>
  </si>
  <si>
    <t>100m North West of Nyrstar Wharf facilities</t>
  </si>
  <si>
    <t>SPW1</t>
  </si>
  <si>
    <t>100 m to the South of Selfs Point Wharf</t>
  </si>
  <si>
    <t>SELFS POINT WHARF</t>
  </si>
  <si>
    <t>SPW2</t>
  </si>
  <si>
    <t>Selfs Point Wharf</t>
  </si>
  <si>
    <t>SPW3</t>
  </si>
  <si>
    <t>100m to the North of Selfs point Wharf</t>
  </si>
  <si>
    <t>SPW4</t>
  </si>
  <si>
    <t>Selfs Point Jetty</t>
  </si>
  <si>
    <t>PSC3a</t>
  </si>
  <si>
    <t>gauge_PSC3a</t>
  </si>
  <si>
    <t>N</t>
  </si>
  <si>
    <t>PSC12a</t>
  </si>
  <si>
    <t>gauge_PSC12a</t>
  </si>
  <si>
    <t>PSC11a</t>
  </si>
  <si>
    <t>gauge_PSC11a</t>
  </si>
  <si>
    <t>PSC10a</t>
  </si>
  <si>
    <t>gauge_PSC10a</t>
  </si>
  <si>
    <t>G2a</t>
  </si>
  <si>
    <t>gauge_G2a</t>
  </si>
  <si>
    <t>HP18a</t>
  </si>
  <si>
    <t>gauge_HP18a</t>
  </si>
  <si>
    <t>HP17a</t>
  </si>
  <si>
    <t>gauge_HP17a</t>
  </si>
  <si>
    <t>HP16a</t>
  </si>
  <si>
    <t>gauge_HP16a</t>
  </si>
  <si>
    <t>HP14a</t>
  </si>
  <si>
    <t>gauge_HP14a</t>
  </si>
  <si>
    <t>HP13a</t>
  </si>
  <si>
    <t>gauge_HP13a</t>
  </si>
  <si>
    <t>HP12a</t>
  </si>
  <si>
    <t>gauge_HP12a</t>
  </si>
  <si>
    <t>HP6a</t>
  </si>
  <si>
    <t>gauge_HP6a</t>
  </si>
  <si>
    <t>HP4a</t>
  </si>
  <si>
    <t>gauge_HP4a</t>
  </si>
  <si>
    <t>G5a</t>
  </si>
  <si>
    <t>gauge_G5a</t>
  </si>
  <si>
    <t>G6a</t>
  </si>
  <si>
    <t>gauge_G6a</t>
  </si>
  <si>
    <t>Y</t>
  </si>
  <si>
    <t>G4a</t>
  </si>
  <si>
    <t>gauge_G4a</t>
  </si>
  <si>
    <t>G3a</t>
  </si>
  <si>
    <t>gauge_G3a</t>
  </si>
  <si>
    <t>RW2a</t>
  </si>
  <si>
    <t>gauge_RW2a</t>
  </si>
  <si>
    <t>RW3a</t>
  </si>
  <si>
    <t>gauge_RW3a</t>
  </si>
  <si>
    <t>RW4a</t>
  </si>
  <si>
    <t>gauge_RW4a</t>
  </si>
  <si>
    <t>POW2a</t>
  </si>
  <si>
    <t>gauge_POW2a</t>
  </si>
  <si>
    <t>POW7a</t>
  </si>
  <si>
    <t>gauge_POW7a</t>
  </si>
  <si>
    <t>POW6a</t>
  </si>
  <si>
    <t>gauge_POW6a</t>
  </si>
  <si>
    <t>POW8a</t>
  </si>
  <si>
    <t>gauge_POW8a</t>
  </si>
  <si>
    <t>G1a</t>
  </si>
  <si>
    <t>gauge_G1a</t>
  </si>
  <si>
    <t>G1b</t>
  </si>
  <si>
    <t>gauge_G1b</t>
  </si>
  <si>
    <t>G7a</t>
  </si>
  <si>
    <t>gauge_G7a</t>
  </si>
  <si>
    <t>G8a</t>
  </si>
  <si>
    <t>gauge_G8a</t>
  </si>
  <si>
    <t>G9a</t>
  </si>
  <si>
    <t>gauge_G9a</t>
  </si>
  <si>
    <t>G10a</t>
  </si>
  <si>
    <t>gauge_G10a</t>
  </si>
  <si>
    <t>G15a</t>
  </si>
  <si>
    <t>gauge_G15a</t>
  </si>
  <si>
    <t>G17a</t>
  </si>
  <si>
    <t>gauge_G17a</t>
  </si>
  <si>
    <t>G18a</t>
  </si>
  <si>
    <t>gauge_G18a</t>
  </si>
  <si>
    <t>G75a</t>
  </si>
  <si>
    <t>gauge_G75a</t>
  </si>
  <si>
    <t>G19a</t>
  </si>
  <si>
    <t>gauge_G19a</t>
  </si>
  <si>
    <t>G23a</t>
  </si>
  <si>
    <t>gauge_G23a</t>
  </si>
  <si>
    <t>G22a</t>
  </si>
  <si>
    <t>gauge_G22a</t>
  </si>
  <si>
    <t>G26a</t>
  </si>
  <si>
    <t>gauge_G26a</t>
  </si>
  <si>
    <t>NC</t>
  </si>
  <si>
    <t>Wavelength first wave (m)</t>
  </si>
  <si>
    <t>&gt;2</t>
  </si>
  <si>
    <t>&lt;2</t>
  </si>
  <si>
    <t>top heavy</t>
  </si>
  <si>
    <t>bottom heavy</t>
  </si>
  <si>
    <t>Max stage (ab HAT)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</si>
</sst>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00]h:mm:ss\ AM/PM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4" fontId="0" fillId="0" borderId="0" xfId="0" applyNumberFormat="1" applyFill="1"/>
    <xf numFmtId="0" fontId="0" fillId="0" borderId="0" xfId="0" applyFill="1"/>
    <xf numFmtId="1" fontId="0" fillId="0" borderId="0" xfId="0" applyNumberFormat="1" applyFill="1"/>
    <xf numFmtId="165" fontId="0" fillId="0" borderId="0" xfId="0" applyNumberFormat="1" applyFill="1"/>
    <xf numFmtId="0" fontId="0" fillId="0" borderId="0" xfId="0" applyFill="1" applyAlignment="1">
      <alignment vertical="center"/>
    </xf>
    <xf numFmtId="2" fontId="0" fillId="0" borderId="0" xfId="0" applyNumberFormat="1" applyFill="1"/>
    <xf numFmtId="0" fontId="1" fillId="0" borderId="10" xfId="0" applyFont="1" applyFill="1" applyBorder="1"/>
    <xf numFmtId="1" fontId="1" fillId="0" borderId="10" xfId="0" applyNumberFormat="1" applyFont="1" applyFill="1" applyBorder="1"/>
    <xf numFmtId="164" fontId="1" fillId="0" borderId="10" xfId="0" applyNumberFormat="1" applyFont="1" applyFill="1" applyBorder="1"/>
    <xf numFmtId="165" fontId="1" fillId="0" borderId="10" xfId="0" applyNumberFormat="1" applyFont="1" applyFill="1" applyBorder="1"/>
    <xf numFmtId="0" fontId="0" fillId="0" borderId="10" xfId="0" applyFill="1" applyBorder="1"/>
    <xf numFmtId="0" fontId="0" fillId="0" borderId="0" xfId="0" applyFill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1"/>
  <sheetViews>
    <sheetView tabSelected="1" zoomScaleNormal="100" workbookViewId="0">
      <selection activeCell="N2" sqref="N2"/>
    </sheetView>
  </sheetViews>
  <sheetFormatPr defaultRowHeight="15" x14ac:dyDescent="0.25"/>
  <cols>
    <col min="1" max="1" width="4.28515625" style="2" bestFit="1" customWidth="1"/>
    <col min="2" max="2" width="8.5703125" style="2" bestFit="1" customWidth="1"/>
    <col min="3" max="4" width="45.7109375" style="2" customWidth="1"/>
    <col min="5" max="5" width="33.5703125" style="2" customWidth="1"/>
    <col min="6" max="7" width="12" style="2" customWidth="1"/>
    <col min="8" max="8" width="21.85546875" style="2" customWidth="1"/>
    <col min="9" max="9" width="14" style="1" customWidth="1"/>
    <col min="10" max="10" width="11.42578125" style="2" customWidth="1"/>
    <col min="11" max="11" width="8.85546875" style="2" customWidth="1"/>
    <col min="12" max="12" width="10" style="1" customWidth="1"/>
    <col min="13" max="13" width="13.42578125" style="2" bestFit="1" customWidth="1"/>
    <col min="14" max="14" width="18.28515625" style="1" bestFit="1" customWidth="1"/>
    <col min="15" max="15" width="26.5703125" style="1" bestFit="1" customWidth="1"/>
    <col min="16" max="16" width="16.5703125" style="2" bestFit="1" customWidth="1"/>
    <col min="17" max="17" width="17.28515625" style="1" bestFit="1" customWidth="1"/>
    <col min="18" max="18" width="18.7109375" style="1" bestFit="1" customWidth="1"/>
    <col min="19" max="19" width="17.5703125" style="1" bestFit="1" customWidth="1"/>
    <col min="20" max="20" width="19" style="1" bestFit="1" customWidth="1"/>
    <col min="21" max="21" width="19.5703125" style="1" bestFit="1" customWidth="1"/>
    <col min="22" max="22" width="21" style="1" bestFit="1" customWidth="1"/>
    <col min="23" max="23" width="11" style="2" bestFit="1" customWidth="1"/>
    <col min="24" max="24" width="10" style="2" bestFit="1" customWidth="1"/>
    <col min="25" max="16384" width="9.140625" style="2"/>
  </cols>
  <sheetData>
    <row r="1" spans="1:26" s="11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7" t="s">
        <v>12</v>
      </c>
      <c r="N1" s="9" t="s">
        <v>482</v>
      </c>
      <c r="O1" s="9" t="s">
        <v>477</v>
      </c>
      <c r="P1" s="10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7" t="s">
        <v>20</v>
      </c>
      <c r="X1" s="7" t="s">
        <v>21</v>
      </c>
    </row>
    <row r="2" spans="1:26" x14ac:dyDescent="0.25">
      <c r="A2" s="12">
        <v>31</v>
      </c>
      <c r="B2" s="12" t="s">
        <v>22</v>
      </c>
      <c r="C2" s="12" t="s">
        <v>23</v>
      </c>
      <c r="D2" s="12"/>
      <c r="E2" s="12" t="s">
        <v>24</v>
      </c>
      <c r="F2" s="12">
        <v>531682.34329999995</v>
      </c>
      <c r="G2" s="12">
        <v>5247820.9029999999</v>
      </c>
      <c r="H2" s="13" t="s">
        <v>25</v>
      </c>
      <c r="I2" s="14">
        <v>25.666035635152099</v>
      </c>
      <c r="J2" s="15">
        <v>0.120625</v>
      </c>
      <c r="K2" s="15">
        <v>0.45951388888888889</v>
      </c>
      <c r="L2" s="14">
        <v>2.7986787280000001</v>
      </c>
      <c r="M2" s="15">
        <v>0.12270833333333334</v>
      </c>
      <c r="N2" s="14">
        <v>1.638052804</v>
      </c>
      <c r="O2" s="14">
        <v>1080</v>
      </c>
      <c r="P2" s="15">
        <v>0.12270833333333334</v>
      </c>
      <c r="Q2" s="14">
        <v>1.1418519265673099</v>
      </c>
      <c r="R2" s="14">
        <v>2.2195774489386002</v>
      </c>
      <c r="S2" s="14">
        <v>15.8596074738466</v>
      </c>
      <c r="T2" s="14">
        <v>30.828539391962</v>
      </c>
      <c r="U2" s="14">
        <v>17.0014594004139</v>
      </c>
      <c r="V2" s="14">
        <v>33.048116840900597</v>
      </c>
      <c r="W2" s="12" t="str">
        <f>IF(L2/I2&gt;=0.72, "Y", "N")</f>
        <v>N</v>
      </c>
      <c r="X2" s="12">
        <v>1</v>
      </c>
      <c r="Y2" s="12"/>
      <c r="Z2" s="12"/>
    </row>
    <row r="3" spans="1:26" x14ac:dyDescent="0.25">
      <c r="A3" s="2">
        <v>32</v>
      </c>
      <c r="B3" s="2" t="s">
        <v>26</v>
      </c>
      <c r="C3" s="2" t="s">
        <v>27</v>
      </c>
      <c r="E3" s="2" t="s">
        <v>24</v>
      </c>
      <c r="F3" s="2">
        <v>531685.745</v>
      </c>
      <c r="G3" s="2">
        <v>5246330.159</v>
      </c>
      <c r="H3" s="3" t="s">
        <v>25</v>
      </c>
      <c r="I3" s="1">
        <v>25.755491549346999</v>
      </c>
      <c r="J3" s="4">
        <v>0.119236111125</v>
      </c>
      <c r="K3" s="4">
        <v>0.54770833333333335</v>
      </c>
      <c r="L3" s="1">
        <v>2.907481669</v>
      </c>
      <c r="M3" s="4">
        <v>0.12201388888888889</v>
      </c>
      <c r="N3" s="1">
        <v>1.654453137</v>
      </c>
      <c r="O3" s="1">
        <v>1254</v>
      </c>
      <c r="P3" s="4">
        <v>0.13104166666666667</v>
      </c>
      <c r="Q3" s="1">
        <v>1.2334264282026099</v>
      </c>
      <c r="R3" s="1">
        <v>2.3975836281973599</v>
      </c>
      <c r="S3" s="1">
        <v>15.887221820809399</v>
      </c>
      <c r="T3" s="1">
        <v>30.882217264162101</v>
      </c>
      <c r="U3" s="1">
        <v>17.120648249012</v>
      </c>
      <c r="V3" s="1">
        <v>33.279800892359397</v>
      </c>
      <c r="W3" s="2" t="str">
        <f>IF(L3/I3&gt;=0.72, "Y", "N")</f>
        <v>N</v>
      </c>
      <c r="X3" s="2">
        <v>1</v>
      </c>
    </row>
    <row r="4" spans="1:26" x14ac:dyDescent="0.25">
      <c r="A4" s="2">
        <v>33</v>
      </c>
      <c r="B4" s="2" t="s">
        <v>28</v>
      </c>
      <c r="C4" s="2" t="s">
        <v>29</v>
      </c>
      <c r="E4" s="2" t="s">
        <v>24</v>
      </c>
      <c r="F4" s="2">
        <v>531407.01320000004</v>
      </c>
      <c r="G4" s="2">
        <v>5244850.8150000004</v>
      </c>
      <c r="H4" s="3" t="s">
        <v>25</v>
      </c>
      <c r="I4" s="1">
        <v>27.503341592000201</v>
      </c>
      <c r="J4" s="4">
        <v>0.11784722220833331</v>
      </c>
      <c r="K4" s="4">
        <v>0.54770833333333335</v>
      </c>
      <c r="L4" s="1">
        <v>2.814358446</v>
      </c>
      <c r="M4" s="4">
        <v>0.120625</v>
      </c>
      <c r="N4" s="1">
        <v>1.6752612710000001</v>
      </c>
      <c r="O4" s="1">
        <v>1440</v>
      </c>
      <c r="P4" s="4">
        <v>0.13034722222222223</v>
      </c>
      <c r="Q4" s="1">
        <v>1.3242302421207299</v>
      </c>
      <c r="R4" s="1">
        <v>2.5740917138439601</v>
      </c>
      <c r="S4" s="1">
        <v>16.417452530816099</v>
      </c>
      <c r="T4" s="1">
        <v>31.912900927501699</v>
      </c>
      <c r="U4" s="1">
        <v>17.741682772936901</v>
      </c>
      <c r="V4" s="1">
        <v>34.486992641345601</v>
      </c>
      <c r="W4" s="2" t="str">
        <f>IF(L4/I4&gt;=0.72, "Y", "N")</f>
        <v>N</v>
      </c>
      <c r="X4" s="2">
        <v>1</v>
      </c>
    </row>
    <row r="5" spans="1:26" x14ac:dyDescent="0.25">
      <c r="A5" s="2">
        <v>34</v>
      </c>
      <c r="B5" s="2" t="s">
        <v>30</v>
      </c>
      <c r="C5" s="2" t="s">
        <v>31</v>
      </c>
      <c r="E5" s="2" t="s">
        <v>24</v>
      </c>
      <c r="F5" s="2">
        <v>531128.39659999998</v>
      </c>
      <c r="G5" s="2">
        <v>5243371.3459999999</v>
      </c>
      <c r="H5" s="3" t="s">
        <v>25</v>
      </c>
      <c r="I5" s="1">
        <v>28.713330238492102</v>
      </c>
      <c r="J5" s="4">
        <v>0.11645833333333333</v>
      </c>
      <c r="K5" s="4">
        <v>0.56368055555555552</v>
      </c>
      <c r="L5" s="1">
        <v>3.147037289</v>
      </c>
      <c r="M5" s="4">
        <v>0.11993055555555555</v>
      </c>
      <c r="N5" s="1">
        <v>1.641086233</v>
      </c>
      <c r="O5" s="1">
        <v>1512</v>
      </c>
      <c r="P5" s="4">
        <v>0.11993055555555555</v>
      </c>
      <c r="Q5" s="1">
        <v>1.2569328733509599</v>
      </c>
      <c r="R5" s="1">
        <v>2.4432763965345301</v>
      </c>
      <c r="S5" s="1">
        <v>16.774702272685001</v>
      </c>
      <c r="T5" s="1">
        <v>32.6073372657359</v>
      </c>
      <c r="U5" s="1">
        <v>18.031635146035899</v>
      </c>
      <c r="V5" s="1">
        <v>35.0506136622705</v>
      </c>
      <c r="W5" s="2" t="str">
        <f>IF(L5/I5&gt;=0.72, "Y", "N")</f>
        <v>N</v>
      </c>
      <c r="X5" s="2">
        <v>1</v>
      </c>
    </row>
    <row r="6" spans="1:26" x14ac:dyDescent="0.25">
      <c r="A6" s="2">
        <v>70</v>
      </c>
      <c r="B6" s="2" t="s">
        <v>32</v>
      </c>
      <c r="C6" s="2" t="s">
        <v>33</v>
      </c>
      <c r="E6" s="2" t="s">
        <v>34</v>
      </c>
      <c r="F6" s="2">
        <v>528116.47030000004</v>
      </c>
      <c r="G6" s="2">
        <v>5257121.7359999996</v>
      </c>
      <c r="H6" s="3" t="s">
        <v>25</v>
      </c>
      <c r="I6" s="1">
        <v>2.9517109366795</v>
      </c>
      <c r="J6" s="4">
        <v>0.12965277779166667</v>
      </c>
      <c r="K6" s="4">
        <v>0.64979166666666666</v>
      </c>
      <c r="L6" s="1">
        <v>5.1657924680000002</v>
      </c>
      <c r="M6" s="4">
        <v>0.13243055555555555</v>
      </c>
      <c r="N6" s="1">
        <v>2.8554978379999998</v>
      </c>
      <c r="O6" s="1">
        <v>624</v>
      </c>
      <c r="P6" s="4">
        <v>0.25465277777777778</v>
      </c>
      <c r="Q6" s="1">
        <v>1.2072892646979601</v>
      </c>
      <c r="R6" s="1">
        <v>2.34677716429049</v>
      </c>
      <c r="S6" s="1">
        <v>5.3783610123771997</v>
      </c>
      <c r="T6" s="1">
        <v>10.454673270299301</v>
      </c>
      <c r="U6" s="1">
        <v>6.5856502770751604</v>
      </c>
      <c r="V6" s="1">
        <v>12.8014504345898</v>
      </c>
      <c r="W6" s="2" t="str">
        <f>IF(L6/I6&gt;=0.72, "Y", "N")</f>
        <v>Y</v>
      </c>
      <c r="X6" s="2">
        <v>2</v>
      </c>
    </row>
    <row r="7" spans="1:26" x14ac:dyDescent="0.25">
      <c r="A7" s="2">
        <v>79</v>
      </c>
      <c r="B7" s="2" t="s">
        <v>35</v>
      </c>
      <c r="C7" s="2" t="s">
        <v>36</v>
      </c>
      <c r="E7" s="2" t="s">
        <v>37</v>
      </c>
      <c r="F7" s="2">
        <v>523322.30450000003</v>
      </c>
      <c r="G7" s="2">
        <v>5223273.5939999996</v>
      </c>
      <c r="H7" s="3" t="s">
        <v>25</v>
      </c>
      <c r="I7" s="1">
        <v>7.8525834413135902</v>
      </c>
      <c r="J7" s="4">
        <v>6.8541666666666667E-2</v>
      </c>
      <c r="K7" s="4">
        <v>0.65187499999999998</v>
      </c>
      <c r="L7" s="1">
        <v>4.8926711149999997</v>
      </c>
      <c r="M7" s="4">
        <v>0.11993055555555555</v>
      </c>
      <c r="N7" s="1">
        <v>1.94215899</v>
      </c>
      <c r="O7" s="1" t="s">
        <v>476</v>
      </c>
      <c r="P7" s="4">
        <v>0.14006944444444444</v>
      </c>
      <c r="Q7" s="1">
        <v>0.25734454018655001</v>
      </c>
      <c r="R7" s="1">
        <v>0.50023661099622296</v>
      </c>
      <c r="S7" s="1">
        <v>8.7724180090140003</v>
      </c>
      <c r="T7" s="1">
        <v>17.0521770226418</v>
      </c>
      <c r="U7" s="1">
        <v>9.0297625492005498</v>
      </c>
      <c r="V7" s="1">
        <v>17.552413633638</v>
      </c>
      <c r="W7" s="2" t="str">
        <f>IF(L7/I7&gt;=0.72, "Y", "N")</f>
        <v>N</v>
      </c>
      <c r="X7" s="2">
        <v>4</v>
      </c>
    </row>
    <row r="8" spans="1:26" x14ac:dyDescent="0.25">
      <c r="A8" s="2">
        <v>79</v>
      </c>
      <c r="B8" s="2" t="s">
        <v>458</v>
      </c>
      <c r="F8" s="2">
        <v>523073</v>
      </c>
      <c r="G8" s="2">
        <v>5223630</v>
      </c>
      <c r="H8" s="2" t="s">
        <v>459</v>
      </c>
      <c r="I8" s="1">
        <v>23.4433975185467</v>
      </c>
      <c r="J8" s="4">
        <v>0.119236111125</v>
      </c>
      <c r="K8" s="4">
        <v>0.15534722222222222</v>
      </c>
      <c r="L8" s="1">
        <v>1.831849313</v>
      </c>
      <c r="M8" s="4">
        <v>0.11993055555555555</v>
      </c>
      <c r="N8" s="1">
        <v>0.53092107499999996</v>
      </c>
      <c r="O8" s="1" t="s">
        <v>476</v>
      </c>
      <c r="P8" s="4">
        <v>0.14006944444444444</v>
      </c>
      <c r="Q8" s="1">
        <v>0.42286706155404802</v>
      </c>
      <c r="R8" s="1">
        <v>0.82198590893122003</v>
      </c>
      <c r="S8" s="1">
        <v>15.1573512092898</v>
      </c>
      <c r="T8" s="1">
        <v>29.463465574665801</v>
      </c>
      <c r="U8" s="1">
        <v>15.580218270843799</v>
      </c>
      <c r="V8" s="1">
        <v>30.285451483597001</v>
      </c>
      <c r="W8" s="2" t="s">
        <v>400</v>
      </c>
      <c r="X8" s="2">
        <v>1</v>
      </c>
    </row>
    <row r="9" spans="1:26" x14ac:dyDescent="0.25">
      <c r="A9" s="2">
        <v>80</v>
      </c>
      <c r="B9" s="2" t="s">
        <v>38</v>
      </c>
      <c r="C9" s="2" t="s">
        <v>39</v>
      </c>
      <c r="E9" s="2" t="s">
        <v>34</v>
      </c>
      <c r="F9" s="2">
        <v>506721.78379999998</v>
      </c>
      <c r="G9" s="2">
        <v>5219678.9579999996</v>
      </c>
      <c r="H9" s="3" t="s">
        <v>25</v>
      </c>
      <c r="I9" s="1">
        <v>1.14042678171219</v>
      </c>
      <c r="J9" s="4">
        <v>0.12687499999999999</v>
      </c>
      <c r="K9" s="4">
        <v>0.58451388888888889</v>
      </c>
      <c r="L9" s="1">
        <v>2.6171182709999998</v>
      </c>
      <c r="M9" s="4">
        <v>0.13312499999999999</v>
      </c>
      <c r="N9" s="1">
        <v>1.360576142</v>
      </c>
      <c r="O9" s="1" t="s">
        <v>476</v>
      </c>
      <c r="P9" s="4">
        <v>0.13868055555555556</v>
      </c>
      <c r="Q9" s="1">
        <v>1.91124581322099</v>
      </c>
      <c r="R9" s="1">
        <v>3.71515606157149</v>
      </c>
      <c r="S9" s="1">
        <v>3.3430797867803599</v>
      </c>
      <c r="T9" s="1">
        <v>6.4984122127351398</v>
      </c>
      <c r="U9" s="1">
        <v>5.2543256000013496</v>
      </c>
      <c r="V9" s="1">
        <v>10.213568274306599</v>
      </c>
      <c r="W9" s="2" t="str">
        <f>IF(L9/I9&gt;=0.72, "Y", "N")</f>
        <v>Y</v>
      </c>
      <c r="X9" s="2">
        <v>3</v>
      </c>
    </row>
    <row r="10" spans="1:26" x14ac:dyDescent="0.25">
      <c r="A10" s="2">
        <v>81</v>
      </c>
      <c r="B10" s="2" t="s">
        <v>40</v>
      </c>
      <c r="C10" s="2" t="s">
        <v>41</v>
      </c>
      <c r="E10" s="2" t="s">
        <v>37</v>
      </c>
      <c r="F10" s="2">
        <v>501213.58880000003</v>
      </c>
      <c r="G10" s="2">
        <v>5229647.1109999996</v>
      </c>
      <c r="H10" s="3" t="s">
        <v>25</v>
      </c>
      <c r="I10" s="1">
        <v>1.21269562605773</v>
      </c>
      <c r="J10" s="4">
        <v>0.15416666666666667</v>
      </c>
      <c r="K10" s="4" t="s">
        <v>25</v>
      </c>
      <c r="L10" s="1">
        <v>1.7996201089999999</v>
      </c>
      <c r="M10" s="4">
        <v>0.15534722222222222</v>
      </c>
      <c r="N10" s="1">
        <v>0.34117905999999998</v>
      </c>
      <c r="O10" s="1" t="s">
        <v>476</v>
      </c>
      <c r="P10" s="4">
        <v>0.15187500000000001</v>
      </c>
      <c r="Q10" s="1">
        <v>0.39006932797536498</v>
      </c>
      <c r="R10" s="1">
        <v>0.75823236249163395</v>
      </c>
      <c r="S10" s="1">
        <v>3.4473782988476498</v>
      </c>
      <c r="T10" s="1">
        <v>6.7011518324320098</v>
      </c>
      <c r="U10" s="1">
        <v>3.83744762682301</v>
      </c>
      <c r="V10" s="1">
        <v>7.4593841949236497</v>
      </c>
      <c r="W10" s="2" t="str">
        <f>IF(L10/I10&gt;=0.72, "Y", "N")</f>
        <v>Y</v>
      </c>
      <c r="X10" s="2">
        <v>3</v>
      </c>
    </row>
    <row r="11" spans="1:26" x14ac:dyDescent="0.25">
      <c r="A11" s="2">
        <v>82</v>
      </c>
      <c r="B11" s="2" t="s">
        <v>42</v>
      </c>
      <c r="C11" s="2" t="s">
        <v>43</v>
      </c>
      <c r="E11" s="2" t="s">
        <v>44</v>
      </c>
      <c r="F11" s="2">
        <v>504126.35950000002</v>
      </c>
      <c r="G11" s="2">
        <v>5235243.3569999998</v>
      </c>
      <c r="H11" s="3" t="s">
        <v>25</v>
      </c>
      <c r="I11" s="1">
        <v>0.735490527503328</v>
      </c>
      <c r="J11" s="4">
        <v>0.17708333333333334</v>
      </c>
      <c r="K11" s="4" t="s">
        <v>25</v>
      </c>
      <c r="L11" s="1">
        <v>0.1</v>
      </c>
      <c r="M11" s="4">
        <v>0.61506944444444445</v>
      </c>
      <c r="N11" s="1">
        <v>0.18596832099999999</v>
      </c>
      <c r="O11" s="1" t="s">
        <v>476</v>
      </c>
      <c r="P11" s="4">
        <v>0.270625</v>
      </c>
      <c r="Q11" s="1">
        <v>9.9027624585434799E-3</v>
      </c>
      <c r="R11" s="1">
        <v>1.9249385777415199E-2</v>
      </c>
      <c r="S11" s="1">
        <v>2.6847359589972002</v>
      </c>
      <c r="T11" s="1">
        <v>5.2186971465371199</v>
      </c>
      <c r="U11" s="1">
        <v>2.6946387214557399</v>
      </c>
      <c r="V11" s="1">
        <v>5.2379465323145302</v>
      </c>
      <c r="W11" s="2" t="s">
        <v>45</v>
      </c>
      <c r="X11" s="2">
        <v>3</v>
      </c>
    </row>
    <row r="12" spans="1:26" x14ac:dyDescent="0.25">
      <c r="A12" s="2">
        <v>83</v>
      </c>
      <c r="B12" s="2" t="s">
        <v>46</v>
      </c>
      <c r="C12" s="2" t="s">
        <v>47</v>
      </c>
      <c r="E12" s="2" t="s">
        <v>37</v>
      </c>
      <c r="F12" s="2">
        <v>498116.4693</v>
      </c>
      <c r="G12" s="2">
        <v>5221372.1509999996</v>
      </c>
      <c r="H12" s="3" t="s">
        <v>25</v>
      </c>
      <c r="I12" s="1">
        <v>8.8830806521739394</v>
      </c>
      <c r="J12" s="4">
        <v>0.13034722220833334</v>
      </c>
      <c r="K12" s="4">
        <v>0.50812500000000005</v>
      </c>
      <c r="L12" s="1">
        <v>1.998116123</v>
      </c>
      <c r="M12" s="4">
        <v>0.13381944444444444</v>
      </c>
      <c r="N12" s="1">
        <v>1.087490321</v>
      </c>
      <c r="O12" s="1" t="s">
        <v>476</v>
      </c>
      <c r="P12" s="4">
        <v>0.18243055555555557</v>
      </c>
      <c r="Q12" s="1">
        <v>0.42249413146595499</v>
      </c>
      <c r="R12" s="1">
        <v>0.82126099250878204</v>
      </c>
      <c r="S12" s="1">
        <v>9.3302835107677495</v>
      </c>
      <c r="T12" s="1">
        <v>18.1365782995708</v>
      </c>
      <c r="U12" s="1">
        <v>9.7527776422337098</v>
      </c>
      <c r="V12" s="1">
        <v>18.957839292079601</v>
      </c>
      <c r="W12" s="2" t="str">
        <f>IF(L12/I12&gt;=0.72, "Y", "N")</f>
        <v>N</v>
      </c>
      <c r="X12" s="2">
        <v>1</v>
      </c>
    </row>
    <row r="13" spans="1:26" x14ac:dyDescent="0.25">
      <c r="A13" s="2">
        <v>84</v>
      </c>
      <c r="B13" s="2" t="s">
        <v>48</v>
      </c>
      <c r="C13" s="2" t="s">
        <v>49</v>
      </c>
      <c r="E13" s="2" t="s">
        <v>37</v>
      </c>
      <c r="F13" s="2">
        <v>501854.70789999998</v>
      </c>
      <c r="G13" s="2">
        <v>5203743.1260000002</v>
      </c>
      <c r="H13" s="3" t="s">
        <v>25</v>
      </c>
      <c r="I13" s="1">
        <v>6.8965807707626201</v>
      </c>
      <c r="J13" s="4">
        <v>0.11229166666666666</v>
      </c>
      <c r="K13" s="4">
        <v>0.54076388888888893</v>
      </c>
      <c r="L13" s="1">
        <v>2.6611560920000001</v>
      </c>
      <c r="M13" s="4">
        <v>0.114375</v>
      </c>
      <c r="N13" s="1">
        <v>1.526706414</v>
      </c>
      <c r="O13" s="1" t="s">
        <v>476</v>
      </c>
      <c r="P13" s="4">
        <v>0.114375</v>
      </c>
      <c r="Q13" s="1">
        <v>0.71717243821572296</v>
      </c>
      <c r="R13" s="1">
        <v>1.39406847230125</v>
      </c>
      <c r="S13" s="1">
        <v>8.22110038580443</v>
      </c>
      <c r="T13" s="1">
        <v>15.9805037739421</v>
      </c>
      <c r="U13" s="1">
        <v>8.9382728240201494</v>
      </c>
      <c r="V13" s="1">
        <v>17.3745722462433</v>
      </c>
      <c r="W13" s="2" t="str">
        <f>IF(L13/I13&gt;=0.72, "Y", "N")</f>
        <v>N</v>
      </c>
      <c r="X13" s="2">
        <v>2</v>
      </c>
    </row>
    <row r="14" spans="1:26" x14ac:dyDescent="0.25">
      <c r="A14" s="2">
        <v>84</v>
      </c>
      <c r="B14" s="2" t="s">
        <v>460</v>
      </c>
      <c r="F14" s="2">
        <v>501973</v>
      </c>
      <c r="G14" s="2">
        <v>5203433</v>
      </c>
      <c r="H14" s="2" t="s">
        <v>461</v>
      </c>
      <c r="I14" s="1">
        <v>19.7372126726471</v>
      </c>
      <c r="J14" s="4">
        <v>0.11229166666666666</v>
      </c>
      <c r="K14" s="4">
        <v>0.48798611111111112</v>
      </c>
      <c r="L14" s="1">
        <v>2.609256486</v>
      </c>
      <c r="M14" s="4">
        <v>0.114375</v>
      </c>
      <c r="N14" s="1">
        <v>1.4703793979999999</v>
      </c>
      <c r="O14" s="1" t="s">
        <v>476</v>
      </c>
      <c r="P14" s="4">
        <v>0.11993055555555555</v>
      </c>
      <c r="Q14" s="1">
        <v>0.54158326036862103</v>
      </c>
      <c r="R14" s="1">
        <v>1.0527512048349399</v>
      </c>
      <c r="S14" s="1">
        <v>13.907720308948599</v>
      </c>
      <c r="T14" s="1">
        <v>27.034383045346701</v>
      </c>
      <c r="U14" s="1">
        <v>14.4493035693172</v>
      </c>
      <c r="V14" s="1">
        <v>28.087134250181599</v>
      </c>
      <c r="W14" s="2" t="s">
        <v>400</v>
      </c>
      <c r="X14" s="2">
        <v>1</v>
      </c>
    </row>
    <row r="15" spans="1:26" x14ac:dyDescent="0.25">
      <c r="A15" s="2">
        <v>85</v>
      </c>
      <c r="B15" s="2" t="s">
        <v>50</v>
      </c>
      <c r="C15" s="2" t="s">
        <v>51</v>
      </c>
      <c r="E15" s="2" t="s">
        <v>37</v>
      </c>
      <c r="F15" s="2">
        <v>497981.10139999999</v>
      </c>
      <c r="G15" s="2">
        <v>5191075.585</v>
      </c>
      <c r="H15" s="3" t="s">
        <v>25</v>
      </c>
      <c r="I15" s="1">
        <v>2.4373788300550698</v>
      </c>
      <c r="J15" s="4">
        <v>0.10604166666666667</v>
      </c>
      <c r="K15" s="4">
        <v>0.62201388888888887</v>
      </c>
      <c r="L15" s="1">
        <v>7.2184275869999999</v>
      </c>
      <c r="M15" s="4">
        <v>0.15326388888888889</v>
      </c>
      <c r="N15" s="1">
        <v>4.791230047</v>
      </c>
      <c r="O15" s="1" t="s">
        <v>476</v>
      </c>
      <c r="P15" s="4">
        <v>0.15187500000000001</v>
      </c>
      <c r="Q15" s="1">
        <v>3.2566000505494501</v>
      </c>
      <c r="R15" s="1">
        <v>6.3303094422600497</v>
      </c>
      <c r="S15" s="1">
        <v>4.8873625335695801</v>
      </c>
      <c r="T15" s="1">
        <v>9.5002507872538899</v>
      </c>
      <c r="U15" s="1">
        <v>8.1439625841190306</v>
      </c>
      <c r="V15" s="1">
        <v>15.8305602295139</v>
      </c>
      <c r="W15" s="2" t="str">
        <f>IF(L15/I15&gt;=0.72, "Y", "N")</f>
        <v>Y</v>
      </c>
      <c r="X15" s="2">
        <v>1</v>
      </c>
    </row>
    <row r="16" spans="1:26" x14ac:dyDescent="0.25">
      <c r="A16" s="2">
        <v>86</v>
      </c>
      <c r="B16" s="2" t="s">
        <v>52</v>
      </c>
      <c r="C16" s="2" t="s">
        <v>53</v>
      </c>
      <c r="E16" s="2" t="s">
        <v>37</v>
      </c>
      <c r="F16" s="2">
        <v>569349.02450000006</v>
      </c>
      <c r="G16" s="2">
        <v>5222459.6140000001</v>
      </c>
      <c r="H16" s="3" t="s">
        <v>25</v>
      </c>
      <c r="I16" s="1">
        <v>4.2190531261197197</v>
      </c>
      <c r="J16" s="4">
        <v>9.284722220833333E-2</v>
      </c>
      <c r="K16" s="4">
        <v>0.59909722222222217</v>
      </c>
      <c r="L16" s="1">
        <v>7.6985171650000002</v>
      </c>
      <c r="M16" s="4">
        <v>9.7013888888888886E-2</v>
      </c>
      <c r="N16" s="1">
        <v>3.7156870039999998</v>
      </c>
      <c r="O16" s="1" t="s">
        <v>476</v>
      </c>
      <c r="P16" s="4">
        <v>0.10187499999999999</v>
      </c>
      <c r="Q16" s="1">
        <v>1.94982671696791</v>
      </c>
      <c r="R16" s="1">
        <v>3.7901511655108999</v>
      </c>
      <c r="S16" s="1">
        <v>6.4301415720008199</v>
      </c>
      <c r="T16" s="1">
        <v>12.499166393318101</v>
      </c>
      <c r="U16" s="1">
        <v>8.3799682889687297</v>
      </c>
      <c r="V16" s="1">
        <v>16.289317558829001</v>
      </c>
      <c r="W16" s="2" t="str">
        <f>IF(L16/I16&gt;=0.72, "Y", "N")</f>
        <v>Y</v>
      </c>
      <c r="X16" s="2">
        <v>2</v>
      </c>
    </row>
    <row r="17" spans="1:24" x14ac:dyDescent="0.25">
      <c r="A17" s="2">
        <v>86</v>
      </c>
      <c r="B17" s="2" t="s">
        <v>462</v>
      </c>
      <c r="F17" s="2">
        <v>569698</v>
      </c>
      <c r="G17" s="2">
        <v>5222367</v>
      </c>
      <c r="H17" s="2" t="s">
        <v>463</v>
      </c>
      <c r="I17" s="1">
        <v>16.201276884823699</v>
      </c>
      <c r="J17" s="4">
        <v>9.215277779166664E-2</v>
      </c>
      <c r="K17" s="4">
        <v>0.59909722222222217</v>
      </c>
      <c r="L17" s="1">
        <v>7.7775195479999999</v>
      </c>
      <c r="M17" s="4">
        <v>9.7013888888888886E-2</v>
      </c>
      <c r="N17" s="1">
        <v>3.270849208</v>
      </c>
      <c r="O17" s="1" t="s">
        <v>476</v>
      </c>
      <c r="P17" s="4">
        <v>0.108125</v>
      </c>
      <c r="Q17" s="1">
        <v>4.3801136448261202</v>
      </c>
      <c r="R17" s="1">
        <v>8.5142401073588001</v>
      </c>
      <c r="S17" s="1">
        <v>12.6004965565359</v>
      </c>
      <c r="T17" s="1">
        <v>24.493349226456701</v>
      </c>
      <c r="U17" s="1">
        <v>16.980610201362001</v>
      </c>
      <c r="V17" s="1">
        <v>33.007589333815503</v>
      </c>
      <c r="W17" s="2" t="s">
        <v>400</v>
      </c>
      <c r="X17" s="2">
        <v>1</v>
      </c>
    </row>
    <row r="18" spans="1:24" x14ac:dyDescent="0.25">
      <c r="A18" s="2">
        <v>87</v>
      </c>
      <c r="B18" s="2" t="s">
        <v>54</v>
      </c>
      <c r="C18" s="2" t="s">
        <v>55</v>
      </c>
      <c r="E18" s="2" t="s">
        <v>37</v>
      </c>
      <c r="F18" s="2">
        <v>577039.45220000006</v>
      </c>
      <c r="G18" s="2">
        <v>5234953.727</v>
      </c>
      <c r="H18" s="3" t="s">
        <v>25</v>
      </c>
      <c r="I18" s="1">
        <v>2.01507408676677</v>
      </c>
      <c r="J18" s="4">
        <v>8.9374999999999996E-2</v>
      </c>
      <c r="K18" s="4">
        <v>0.61576388888888889</v>
      </c>
      <c r="L18" s="1">
        <v>12.87967259</v>
      </c>
      <c r="M18" s="4">
        <v>0.14076388888888888</v>
      </c>
      <c r="N18" s="1">
        <v>11.40860724</v>
      </c>
      <c r="O18" s="1" t="s">
        <v>476</v>
      </c>
      <c r="P18" s="4">
        <v>0.10048611111111111</v>
      </c>
      <c r="Q18" s="1">
        <v>5.0822815587784698</v>
      </c>
      <c r="R18" s="1">
        <v>9.8791421852159402</v>
      </c>
      <c r="S18" s="1">
        <v>4.4438413619653803</v>
      </c>
      <c r="T18" s="1">
        <v>8.6381165930427901</v>
      </c>
      <c r="U18" s="1">
        <v>9.5261229207438607</v>
      </c>
      <c r="V18" s="1">
        <v>18.5172587782587</v>
      </c>
      <c r="W18" s="2" t="str">
        <f>IF(L18/I18&gt;=0.72, "Y", "N")</f>
        <v>Y</v>
      </c>
      <c r="X18" s="2">
        <v>2</v>
      </c>
    </row>
    <row r="19" spans="1:24" x14ac:dyDescent="0.25">
      <c r="A19" s="2">
        <v>87</v>
      </c>
      <c r="B19" s="2" t="s">
        <v>464</v>
      </c>
      <c r="F19" s="2">
        <v>576624</v>
      </c>
      <c r="G19" s="2">
        <v>5235734</v>
      </c>
      <c r="H19" s="2" t="s">
        <v>465</v>
      </c>
      <c r="I19" s="1">
        <v>15.188520160901</v>
      </c>
      <c r="J19" s="4">
        <v>8.8680555541666664E-2</v>
      </c>
      <c r="K19" s="4">
        <v>0.61506944444444445</v>
      </c>
      <c r="L19" s="1">
        <v>19.746891139999999</v>
      </c>
      <c r="M19" s="4">
        <v>9.0763888888888894E-2</v>
      </c>
      <c r="N19" s="1">
        <v>8.6737697029999996</v>
      </c>
      <c r="O19" s="1" t="s">
        <v>476</v>
      </c>
      <c r="P19" s="4">
        <v>9.7708333333333328E-2</v>
      </c>
      <c r="Q19" s="1">
        <v>9.4067231169571404</v>
      </c>
      <c r="R19" s="1">
        <v>18.285164663665999</v>
      </c>
      <c r="S19" s="1">
        <v>12.200307273869401</v>
      </c>
      <c r="T19" s="1">
        <v>23.715445291238201</v>
      </c>
      <c r="U19" s="1">
        <v>21.607030390826498</v>
      </c>
      <c r="V19" s="1">
        <v>42.000609954904199</v>
      </c>
      <c r="W19" s="2" t="s">
        <v>429</v>
      </c>
      <c r="X19" s="2">
        <v>1</v>
      </c>
    </row>
    <row r="20" spans="1:24" x14ac:dyDescent="0.25">
      <c r="A20" s="2">
        <v>88</v>
      </c>
      <c r="B20" s="2" t="s">
        <v>56</v>
      </c>
      <c r="C20" s="2" t="s">
        <v>57</v>
      </c>
      <c r="E20" s="2" t="s">
        <v>37</v>
      </c>
      <c r="F20" s="2">
        <v>565533.19709999999</v>
      </c>
      <c r="G20" s="2">
        <v>5250757.2249999996</v>
      </c>
      <c r="H20" s="3" t="s">
        <v>25</v>
      </c>
      <c r="I20" s="1">
        <v>0.51092325647243397</v>
      </c>
      <c r="J20" s="4">
        <v>0.13104166666666667</v>
      </c>
      <c r="K20" s="4">
        <v>0.63798611111111114</v>
      </c>
      <c r="L20" s="1">
        <v>4.3282667239999997</v>
      </c>
      <c r="M20" s="4">
        <v>0.29423611111111109</v>
      </c>
      <c r="N20" s="1">
        <v>2.9404512949999999</v>
      </c>
      <c r="O20" s="1" t="s">
        <v>476</v>
      </c>
      <c r="P20" s="4">
        <v>0.30048611111111112</v>
      </c>
      <c r="Q20" s="1">
        <v>1.5106858765075799</v>
      </c>
      <c r="R20" s="1">
        <v>2.9365316341905001</v>
      </c>
      <c r="S20" s="1">
        <v>2.2376433838817702</v>
      </c>
      <c r="T20" s="1">
        <v>4.3496207153247397</v>
      </c>
      <c r="U20" s="1">
        <v>3.7483292603893501</v>
      </c>
      <c r="V20" s="1">
        <v>7.2861523495152403</v>
      </c>
      <c r="W20" s="2" t="str">
        <f>IF(L20/I20&gt;=0.72, "Y", "N")</f>
        <v>Y</v>
      </c>
      <c r="X20" s="2">
        <v>3</v>
      </c>
    </row>
    <row r="21" spans="1:24" x14ac:dyDescent="0.25">
      <c r="A21" s="2">
        <v>88</v>
      </c>
      <c r="B21" s="2" t="s">
        <v>468</v>
      </c>
      <c r="F21" s="2">
        <v>565353</v>
      </c>
      <c r="G21" s="2">
        <v>5250555</v>
      </c>
      <c r="H21" s="2" t="s">
        <v>469</v>
      </c>
      <c r="I21" s="1">
        <v>1.7356294089792901</v>
      </c>
      <c r="J21" s="4">
        <v>0.131736111125</v>
      </c>
      <c r="K21" s="4">
        <v>0.6372916666666667</v>
      </c>
      <c r="L21" s="1">
        <v>4.3482507540000004</v>
      </c>
      <c r="M21" s="4">
        <v>0.29423611111111109</v>
      </c>
      <c r="N21" s="1">
        <v>2.8493238920000001</v>
      </c>
      <c r="O21" s="1" t="s">
        <v>476</v>
      </c>
      <c r="P21" s="4">
        <v>0.28868055555555555</v>
      </c>
      <c r="Q21" s="1">
        <v>2.80889681340782</v>
      </c>
      <c r="R21" s="1">
        <v>5.4600459817746598</v>
      </c>
      <c r="S21" s="1">
        <v>4.1242172842852298</v>
      </c>
      <c r="T21" s="1">
        <v>8.0168185258850002</v>
      </c>
      <c r="U21" s="1">
        <v>6.9331140976930499</v>
      </c>
      <c r="V21" s="1">
        <v>13.4768645076597</v>
      </c>
      <c r="W21" s="2" t="s">
        <v>429</v>
      </c>
      <c r="X21" s="2">
        <v>1</v>
      </c>
    </row>
    <row r="22" spans="1:24" x14ac:dyDescent="0.25">
      <c r="A22" s="2">
        <v>70</v>
      </c>
      <c r="B22" s="2" t="s">
        <v>448</v>
      </c>
      <c r="F22" s="2">
        <v>527994</v>
      </c>
      <c r="G22" s="2">
        <v>5257073</v>
      </c>
      <c r="H22" s="2" t="s">
        <v>449</v>
      </c>
      <c r="I22" s="1">
        <v>3.58106198812284</v>
      </c>
      <c r="J22" s="4">
        <v>0.12965277779166667</v>
      </c>
      <c r="K22" s="4">
        <v>0.64909722222222221</v>
      </c>
      <c r="L22" s="1">
        <v>5.7841696889999996</v>
      </c>
      <c r="M22" s="4">
        <v>0.13243055555555555</v>
      </c>
      <c r="N22" s="1">
        <v>2.8405644470000002</v>
      </c>
      <c r="O22" s="1">
        <v>1500</v>
      </c>
      <c r="P22" s="4">
        <v>0.25465277777777778</v>
      </c>
      <c r="Q22" s="1">
        <v>3.7449114498192499</v>
      </c>
      <c r="R22" s="1">
        <v>7.27950867261666</v>
      </c>
      <c r="S22" s="1">
        <v>5.9240532985114003</v>
      </c>
      <c r="T22" s="1">
        <v>11.515411763778401</v>
      </c>
      <c r="U22" s="1">
        <v>9.6689647483306604</v>
      </c>
      <c r="V22" s="1">
        <v>18.794920436395099</v>
      </c>
      <c r="W22" s="2" t="s">
        <v>429</v>
      </c>
      <c r="X22" s="2">
        <v>1</v>
      </c>
    </row>
    <row r="23" spans="1:24" x14ac:dyDescent="0.25">
      <c r="A23" s="2">
        <v>70</v>
      </c>
      <c r="B23" s="2" t="s">
        <v>450</v>
      </c>
      <c r="F23" s="2">
        <v>527481</v>
      </c>
      <c r="G23" s="2">
        <v>5256641</v>
      </c>
      <c r="H23" s="2" t="s">
        <v>451</v>
      </c>
      <c r="I23" s="1">
        <v>7.8467685655778796</v>
      </c>
      <c r="J23" s="4">
        <v>0.12895833333333334</v>
      </c>
      <c r="K23" s="4">
        <v>0.64215277777777779</v>
      </c>
      <c r="L23" s="1">
        <v>5.095908917</v>
      </c>
      <c r="M23" s="4">
        <v>0.13243055555555555</v>
      </c>
      <c r="N23" s="1">
        <v>2.6679433399999999</v>
      </c>
      <c r="O23" s="1" t="s">
        <v>476</v>
      </c>
      <c r="P23" s="4">
        <v>0.25465277777777778</v>
      </c>
      <c r="Q23" s="1">
        <v>1.5819999720098801</v>
      </c>
      <c r="R23" s="1">
        <v>3.0751548255916799</v>
      </c>
      <c r="S23" s="1">
        <v>8.7691693986752899</v>
      </c>
      <c r="T23" s="1">
        <v>17.045862243921</v>
      </c>
      <c r="U23" s="1">
        <v>10.3511693706852</v>
      </c>
      <c r="V23" s="1">
        <v>20.1210170695127</v>
      </c>
      <c r="W23" s="2" t="s">
        <v>400</v>
      </c>
      <c r="X23" s="2">
        <v>1</v>
      </c>
    </row>
    <row r="24" spans="1:24" x14ac:dyDescent="0.25">
      <c r="A24" s="2">
        <v>71</v>
      </c>
      <c r="B24" s="2" t="s">
        <v>58</v>
      </c>
      <c r="C24" s="2" t="s">
        <v>59</v>
      </c>
      <c r="E24" s="2" t="s">
        <v>34</v>
      </c>
      <c r="F24" s="2">
        <v>528824.49679999996</v>
      </c>
      <c r="G24" s="2">
        <v>5255554.87</v>
      </c>
      <c r="H24" s="3" t="s">
        <v>25</v>
      </c>
      <c r="I24" s="1">
        <v>2.4749665857912002</v>
      </c>
      <c r="J24" s="4">
        <v>0.12756944445833335</v>
      </c>
      <c r="K24" s="4">
        <v>0.64701388888888889</v>
      </c>
      <c r="L24" s="1">
        <v>4.3170188889999999</v>
      </c>
      <c r="M24" s="4">
        <v>0.13104166666666667</v>
      </c>
      <c r="N24" s="1">
        <v>2.483053994</v>
      </c>
      <c r="O24" s="1" t="s">
        <v>476</v>
      </c>
      <c r="P24" s="4">
        <v>0.24215277777777777</v>
      </c>
      <c r="Q24" s="1">
        <v>1.93099407083466</v>
      </c>
      <c r="R24" s="1">
        <v>3.7535435146512501</v>
      </c>
      <c r="S24" s="1">
        <v>4.9249033026805504</v>
      </c>
      <c r="T24" s="1">
        <v>9.57322403588255</v>
      </c>
      <c r="U24" s="1">
        <v>6.8558973735152096</v>
      </c>
      <c r="V24" s="1">
        <v>13.3267675505338</v>
      </c>
      <c r="W24" s="2" t="str">
        <f>IF(L24/I24&gt;=0.72, "Y", "N")</f>
        <v>Y</v>
      </c>
      <c r="X24" s="2">
        <v>2</v>
      </c>
    </row>
    <row r="25" spans="1:24" x14ac:dyDescent="0.25">
      <c r="A25" s="2">
        <v>89</v>
      </c>
      <c r="B25" s="2" t="s">
        <v>60</v>
      </c>
      <c r="C25" s="2" t="s">
        <v>61</v>
      </c>
      <c r="E25" s="2" t="s">
        <v>37</v>
      </c>
      <c r="F25" s="2">
        <v>587222.21120000002</v>
      </c>
      <c r="G25" s="2">
        <v>5285481.716</v>
      </c>
      <c r="H25" s="3" t="s">
        <v>25</v>
      </c>
      <c r="I25" s="1">
        <v>1.8031309158702</v>
      </c>
      <c r="J25" s="4">
        <v>9.3541666666666676E-2</v>
      </c>
      <c r="K25" s="4">
        <v>0.59701388888888884</v>
      </c>
      <c r="L25" s="1">
        <v>5.6472156140000003</v>
      </c>
      <c r="M25" s="4">
        <v>0.10534722222222222</v>
      </c>
      <c r="N25" s="1">
        <v>3.857980499</v>
      </c>
      <c r="O25" s="1" t="s">
        <v>476</v>
      </c>
      <c r="P25" s="4">
        <v>0.10395833333333333</v>
      </c>
      <c r="Q25" s="1">
        <v>4.4997240699232099</v>
      </c>
      <c r="R25" s="1">
        <v>8.7467436360795308</v>
      </c>
      <c r="S25" s="1">
        <v>4.2036511481720202</v>
      </c>
      <c r="T25" s="1">
        <v>8.1712252478627008</v>
      </c>
      <c r="U25" s="1">
        <v>8.7033752180952302</v>
      </c>
      <c r="V25" s="1">
        <v>16.917968883942201</v>
      </c>
      <c r="W25" s="2" t="str">
        <f>IF(L25/I25&gt;=0.72, "Y", "N")</f>
        <v>Y</v>
      </c>
      <c r="X25" s="2">
        <v>2</v>
      </c>
    </row>
    <row r="26" spans="1:24" x14ac:dyDescent="0.25">
      <c r="A26" s="2">
        <v>90</v>
      </c>
      <c r="B26" s="2" t="s">
        <v>62</v>
      </c>
      <c r="C26" s="2" t="s">
        <v>63</v>
      </c>
      <c r="E26" s="2" t="s">
        <v>37</v>
      </c>
      <c r="F26" s="2">
        <v>575892.99470000004</v>
      </c>
      <c r="G26" s="2">
        <v>5290436.0480000004</v>
      </c>
      <c r="H26" s="3" t="s">
        <v>25</v>
      </c>
      <c r="I26" s="1">
        <v>2.9074551930324</v>
      </c>
      <c r="J26" s="4">
        <v>0.10187499999999999</v>
      </c>
      <c r="K26" s="4">
        <v>0.59979166666666661</v>
      </c>
      <c r="L26" s="1">
        <v>2.8792687749999999</v>
      </c>
      <c r="M26" s="4">
        <v>0.15604166666666666</v>
      </c>
      <c r="N26" s="1">
        <v>1.6065191910000001</v>
      </c>
      <c r="O26" s="1" t="s">
        <v>476</v>
      </c>
      <c r="P26" s="4">
        <v>0.11229166666666666</v>
      </c>
      <c r="Q26" s="1">
        <v>2.8914497419731999</v>
      </c>
      <c r="R26" s="1">
        <v>5.6205156664371803</v>
      </c>
      <c r="S26" s="1">
        <v>5.3378891794151704</v>
      </c>
      <c r="T26" s="1">
        <v>10.3760025025144</v>
      </c>
      <c r="U26" s="1">
        <v>8.2293389213883703</v>
      </c>
      <c r="V26" s="1">
        <v>15.996518168951599</v>
      </c>
      <c r="W26" s="2" t="str">
        <f>IF(L26/I26&gt;=0.72, "Y", "N")</f>
        <v>Y</v>
      </c>
      <c r="X26" s="2">
        <v>1</v>
      </c>
    </row>
    <row r="27" spans="1:24" x14ac:dyDescent="0.25">
      <c r="A27" s="2">
        <v>91</v>
      </c>
      <c r="B27" s="2" t="s">
        <v>64</v>
      </c>
      <c r="C27" s="2" t="s">
        <v>65</v>
      </c>
      <c r="E27" s="2" t="s">
        <v>37</v>
      </c>
      <c r="F27" s="2">
        <v>575179.66339999996</v>
      </c>
      <c r="G27" s="2">
        <v>5293171.1529999999</v>
      </c>
      <c r="H27" s="3" t="s">
        <v>25</v>
      </c>
      <c r="I27" s="1">
        <v>0.93395578783487798</v>
      </c>
      <c r="J27" s="4">
        <v>0.10743055554166664</v>
      </c>
      <c r="K27" s="4">
        <v>0.65187499999999998</v>
      </c>
      <c r="L27" s="1">
        <v>3.8755237070000002</v>
      </c>
      <c r="M27" s="4">
        <v>0.11159722222222222</v>
      </c>
      <c r="N27" s="1">
        <v>2.3548885899999998</v>
      </c>
      <c r="O27" s="1" t="s">
        <v>476</v>
      </c>
      <c r="P27" s="4">
        <v>0.10951388888888888</v>
      </c>
      <c r="Q27" s="1">
        <v>2.9103600738559199</v>
      </c>
      <c r="R27" s="1">
        <v>5.6572743259641003</v>
      </c>
      <c r="S27" s="1">
        <v>3.0253539827236402</v>
      </c>
      <c r="T27" s="1">
        <v>5.8808040857775303</v>
      </c>
      <c r="U27" s="1">
        <v>5.9357140565795596</v>
      </c>
      <c r="V27" s="1">
        <v>11.5380784117416</v>
      </c>
      <c r="W27" s="2" t="str">
        <f>IF(L27/I27&gt;=0.72, "Y", "N")</f>
        <v>Y</v>
      </c>
      <c r="X27" s="2">
        <v>3</v>
      </c>
    </row>
    <row r="28" spans="1:24" x14ac:dyDescent="0.25">
      <c r="A28" s="2">
        <v>1</v>
      </c>
      <c r="B28" s="2" t="s">
        <v>472</v>
      </c>
      <c r="F28" s="2">
        <v>574952</v>
      </c>
      <c r="G28" s="2">
        <v>5292740</v>
      </c>
      <c r="H28" s="2" t="s">
        <v>473</v>
      </c>
      <c r="I28" s="1">
        <v>1.27388697854971</v>
      </c>
      <c r="J28" s="4">
        <v>0.10604166666666667</v>
      </c>
      <c r="K28" s="4">
        <v>0.65187499999999998</v>
      </c>
      <c r="L28" s="1">
        <v>3.6592459220000002</v>
      </c>
      <c r="M28" s="4">
        <v>0.15326388888888889</v>
      </c>
      <c r="N28" s="1">
        <v>2.6023554199999999</v>
      </c>
      <c r="O28" s="1">
        <v>3018.1076309999999</v>
      </c>
      <c r="P28" s="4">
        <v>0.18104166666666666</v>
      </c>
      <c r="Q28" s="1">
        <v>3.2251365007212001</v>
      </c>
      <c r="R28" s="1">
        <v>6.2691493355618899</v>
      </c>
      <c r="S28" s="1">
        <v>3.5332835139268401</v>
      </c>
      <c r="T28" s="1">
        <v>6.86813782571154</v>
      </c>
      <c r="U28" s="1">
        <v>6.7584200146480304</v>
      </c>
      <c r="V28" s="1">
        <v>13.137287161273401</v>
      </c>
      <c r="W28" s="2" t="s">
        <v>429</v>
      </c>
      <c r="X28" s="2">
        <v>1</v>
      </c>
    </row>
    <row r="29" spans="1:24" x14ac:dyDescent="0.25">
      <c r="A29" s="2">
        <v>92</v>
      </c>
      <c r="B29" s="2" t="s">
        <v>66</v>
      </c>
      <c r="C29" s="2" t="s">
        <v>67</v>
      </c>
      <c r="E29" s="2" t="s">
        <v>37</v>
      </c>
      <c r="F29" s="2">
        <v>575093.49730000005</v>
      </c>
      <c r="G29" s="2">
        <v>5289642.0449999999</v>
      </c>
      <c r="H29" s="3" t="s">
        <v>25</v>
      </c>
      <c r="I29" s="1">
        <v>1.4157960951747199</v>
      </c>
      <c r="J29" s="4">
        <v>0.100486111125</v>
      </c>
      <c r="K29" s="4">
        <v>0.64076388888888891</v>
      </c>
      <c r="L29" s="1">
        <v>2.883751443</v>
      </c>
      <c r="M29" s="4">
        <v>0.14770833333333333</v>
      </c>
      <c r="N29" s="1">
        <v>1.992807427</v>
      </c>
      <c r="O29" s="1" t="s">
        <v>476</v>
      </c>
      <c r="P29" s="4">
        <v>0.145625</v>
      </c>
      <c r="Q29" s="1">
        <v>0.99355726058347704</v>
      </c>
      <c r="R29" s="1">
        <v>1.9313163454125899</v>
      </c>
      <c r="S29" s="1">
        <v>3.7248894926846199</v>
      </c>
      <c r="T29" s="1">
        <v>7.24058919146007</v>
      </c>
      <c r="U29" s="1">
        <v>4.7184467532680996</v>
      </c>
      <c r="V29" s="1">
        <v>9.1719055368726607</v>
      </c>
      <c r="W29" s="2" t="str">
        <f>IF(L29/I29&gt;=0.72, "Y", "N")</f>
        <v>Y</v>
      </c>
      <c r="X29" s="2">
        <v>3</v>
      </c>
    </row>
    <row r="30" spans="1:24" x14ac:dyDescent="0.25">
      <c r="A30" s="2">
        <v>92</v>
      </c>
      <c r="B30" s="2" t="s">
        <v>470</v>
      </c>
      <c r="F30" s="2">
        <v>575461</v>
      </c>
      <c r="G30" s="2">
        <v>5289603</v>
      </c>
      <c r="H30" s="2" t="s">
        <v>471</v>
      </c>
      <c r="I30" s="1">
        <v>15.4963978578661</v>
      </c>
      <c r="J30" s="4">
        <v>0.10118055554166666</v>
      </c>
      <c r="K30" s="4">
        <v>0.60048611111111116</v>
      </c>
      <c r="L30" s="1">
        <v>3.5350436730000001</v>
      </c>
      <c r="M30" s="4">
        <v>0.14770833333333333</v>
      </c>
      <c r="N30" s="1">
        <v>1.683643277</v>
      </c>
      <c r="O30" s="1" t="s">
        <v>476</v>
      </c>
      <c r="P30" s="4">
        <v>0.11229166666666666</v>
      </c>
      <c r="Q30" s="1">
        <v>2.1739267371744502</v>
      </c>
      <c r="R30" s="1">
        <v>4.22576574878918</v>
      </c>
      <c r="S30" s="1">
        <v>12.3233396044696</v>
      </c>
      <c r="T30" s="1">
        <v>23.9546004567521</v>
      </c>
      <c r="U30" s="1">
        <v>14.497266341644</v>
      </c>
      <c r="V30" s="1">
        <v>28.180366205541301</v>
      </c>
      <c r="W30" s="2" t="s">
        <v>400</v>
      </c>
      <c r="X30" s="2">
        <v>1</v>
      </c>
    </row>
    <row r="31" spans="1:24" x14ac:dyDescent="0.25">
      <c r="A31" s="2">
        <v>93</v>
      </c>
      <c r="B31" s="2" t="s">
        <v>68</v>
      </c>
      <c r="C31" s="2" t="s">
        <v>69</v>
      </c>
      <c r="E31" s="2" t="s">
        <v>37</v>
      </c>
      <c r="F31" s="2">
        <v>571680.3125</v>
      </c>
      <c r="G31" s="2">
        <v>5287860.4170000004</v>
      </c>
      <c r="H31" s="3" t="s">
        <v>25</v>
      </c>
      <c r="I31" s="1">
        <v>1.78429248489213</v>
      </c>
      <c r="J31" s="4">
        <v>0.10604166666666667</v>
      </c>
      <c r="K31" s="4">
        <v>0.6504861111111111</v>
      </c>
      <c r="L31" s="1">
        <v>4.7284700529999997</v>
      </c>
      <c r="M31" s="4">
        <v>0.10881944444444444</v>
      </c>
      <c r="N31" s="1">
        <v>2.995773963</v>
      </c>
      <c r="O31" s="1" t="s">
        <v>476</v>
      </c>
      <c r="P31" s="4">
        <v>0.10673611111111111</v>
      </c>
      <c r="Q31" s="1">
        <v>1.9859432074733201</v>
      </c>
      <c r="R31" s="1">
        <v>3.86035584441494</v>
      </c>
      <c r="S31" s="1">
        <v>4.1816344115600099</v>
      </c>
      <c r="T31" s="1">
        <v>8.12842823456681</v>
      </c>
      <c r="U31" s="1">
        <v>6.16757761903333</v>
      </c>
      <c r="V31" s="1">
        <v>11.9887840789818</v>
      </c>
      <c r="W31" s="2" t="str">
        <f>IF(L31/I31&gt;=0.72, "Y", "N")</f>
        <v>Y</v>
      </c>
      <c r="X31" s="2">
        <v>3</v>
      </c>
    </row>
    <row r="32" spans="1:24" x14ac:dyDescent="0.25">
      <c r="A32" s="2">
        <v>94</v>
      </c>
      <c r="B32" s="2" t="s">
        <v>70</v>
      </c>
      <c r="C32" s="2" t="s">
        <v>71</v>
      </c>
      <c r="E32" s="2" t="s">
        <v>37</v>
      </c>
      <c r="F32" s="2">
        <v>589080.57070000004</v>
      </c>
      <c r="G32" s="2">
        <v>5336035.9349999996</v>
      </c>
      <c r="H32" s="3" t="s">
        <v>25</v>
      </c>
      <c r="I32" s="1">
        <v>1.21420580151383</v>
      </c>
      <c r="J32" s="4">
        <v>0.11368055554166667</v>
      </c>
      <c r="K32" s="4">
        <v>0.64493055555555556</v>
      </c>
      <c r="L32" s="1">
        <v>2.5583168550000002</v>
      </c>
      <c r="M32" s="4">
        <v>0.19145833333333334</v>
      </c>
      <c r="N32" s="1">
        <v>1.4038982739999999</v>
      </c>
      <c r="O32" s="1" t="s">
        <v>476</v>
      </c>
      <c r="P32" s="4">
        <v>0.49909722222222225</v>
      </c>
      <c r="Q32" s="1">
        <v>3.0666288822352601</v>
      </c>
      <c r="R32" s="1">
        <v>5.9610358864441997</v>
      </c>
      <c r="S32" s="1">
        <v>3.4495241490436799</v>
      </c>
      <c r="T32" s="1">
        <v>6.7053230218770601</v>
      </c>
      <c r="U32" s="1">
        <v>6.5161530312789404</v>
      </c>
      <c r="V32" s="1">
        <v>12.6663589083213</v>
      </c>
      <c r="W32" s="2" t="str">
        <f>IF(L32/I32&gt;=0.72, "Y", "N")</f>
        <v>Y</v>
      </c>
      <c r="X32" s="2">
        <v>1</v>
      </c>
    </row>
    <row r="33" spans="1:24" x14ac:dyDescent="0.25">
      <c r="A33" s="2">
        <v>95</v>
      </c>
      <c r="B33" s="2" t="s">
        <v>72</v>
      </c>
      <c r="C33" s="2" t="s">
        <v>73</v>
      </c>
      <c r="E33" s="2" t="s">
        <v>37</v>
      </c>
      <c r="F33" s="2">
        <v>606555.80559999996</v>
      </c>
      <c r="G33" s="2">
        <v>5335139.1909999996</v>
      </c>
      <c r="H33" s="3" t="s">
        <v>25</v>
      </c>
      <c r="I33" s="1">
        <v>2.3924592388782799</v>
      </c>
      <c r="J33" s="4">
        <v>0.11229166666666666</v>
      </c>
      <c r="K33" s="4">
        <v>0.62548611111111108</v>
      </c>
      <c r="L33" s="1">
        <v>4.2680628040000004</v>
      </c>
      <c r="M33" s="4">
        <v>0.15326388888888889</v>
      </c>
      <c r="N33" s="1">
        <v>2.3250812089999999</v>
      </c>
      <c r="O33" s="1" t="s">
        <v>476</v>
      </c>
      <c r="P33" s="4">
        <v>0.17201388888888888</v>
      </c>
      <c r="Q33" s="1">
        <v>2.79823756059479</v>
      </c>
      <c r="R33" s="1">
        <v>5.4393260997865802</v>
      </c>
      <c r="S33" s="1">
        <v>4.8421173613417503</v>
      </c>
      <c r="T33" s="1">
        <v>9.4123014116705406</v>
      </c>
      <c r="U33" s="1">
        <v>7.6403549219365399</v>
      </c>
      <c r="V33" s="1">
        <v>14.851627511457099</v>
      </c>
      <c r="W33" s="2" t="str">
        <f>IF(L33/I33&gt;=0.72, "Y", "N")</f>
        <v>Y</v>
      </c>
      <c r="X33" s="2">
        <v>2</v>
      </c>
    </row>
    <row r="34" spans="1:24" x14ac:dyDescent="0.25">
      <c r="A34" s="2">
        <v>95</v>
      </c>
      <c r="B34" s="2" t="s">
        <v>474</v>
      </c>
      <c r="F34" s="2">
        <v>606465</v>
      </c>
      <c r="G34" s="2">
        <v>5334799</v>
      </c>
      <c r="H34" s="2" t="s">
        <v>475</v>
      </c>
      <c r="I34" s="1">
        <v>11.5199966482615</v>
      </c>
      <c r="J34" s="4">
        <v>0.11229166666666666</v>
      </c>
      <c r="K34" s="4">
        <v>0.62548611111111108</v>
      </c>
      <c r="L34" s="1">
        <v>4.2306158050000002</v>
      </c>
      <c r="M34" s="4">
        <v>0.15395833333333334</v>
      </c>
      <c r="N34" s="1">
        <v>1.954123308</v>
      </c>
      <c r="O34" s="1" t="s">
        <v>476</v>
      </c>
      <c r="P34" s="4">
        <v>0.15187500000000001</v>
      </c>
      <c r="Q34" s="1">
        <v>1.5433836245463</v>
      </c>
      <c r="R34" s="1">
        <v>3.00009082473809</v>
      </c>
      <c r="S34" s="1">
        <v>10.6252513924595</v>
      </c>
      <c r="T34" s="1">
        <v>20.653788666718501</v>
      </c>
      <c r="U34" s="1">
        <v>12.1686350170058</v>
      </c>
      <c r="V34" s="1">
        <v>23.6538794914565</v>
      </c>
      <c r="W34" s="2" t="s">
        <v>400</v>
      </c>
      <c r="X34" s="2">
        <v>1</v>
      </c>
    </row>
    <row r="35" spans="1:24" x14ac:dyDescent="0.25">
      <c r="A35" s="2">
        <v>96</v>
      </c>
      <c r="B35" s="2" t="s">
        <v>74</v>
      </c>
      <c r="C35" s="2" t="s">
        <v>75</v>
      </c>
      <c r="E35" s="2" t="s">
        <v>44</v>
      </c>
      <c r="F35" s="2">
        <v>607913.41899999999</v>
      </c>
      <c r="G35" s="2">
        <v>5330585.1330000004</v>
      </c>
      <c r="H35" s="3" t="s">
        <v>25</v>
      </c>
      <c r="I35" s="1">
        <v>5.3725593004030596</v>
      </c>
      <c r="J35" s="4">
        <v>9.0069444458333328E-2</v>
      </c>
      <c r="K35" s="4">
        <v>0.614375</v>
      </c>
      <c r="L35" s="1">
        <v>7.5063565670000001</v>
      </c>
      <c r="M35" s="4">
        <v>9.2152777777777778E-2</v>
      </c>
      <c r="N35" s="1">
        <v>5.3961135840000001</v>
      </c>
      <c r="O35" s="1" t="s">
        <v>476</v>
      </c>
      <c r="P35" s="4">
        <v>0.10743055555555556</v>
      </c>
      <c r="Q35" s="1">
        <v>4.6171149424916598</v>
      </c>
      <c r="R35" s="1">
        <v>8.9749327098129807</v>
      </c>
      <c r="S35" s="1">
        <v>7.2561064727545199</v>
      </c>
      <c r="T35" s="1">
        <v>14.104710005999101</v>
      </c>
      <c r="U35" s="1">
        <v>11.873221415246199</v>
      </c>
      <c r="V35" s="1">
        <v>23.079642715812099</v>
      </c>
      <c r="W35" s="2" t="str">
        <f>IF(L35/I35&gt;=0.72, "Y", "N")</f>
        <v>Y</v>
      </c>
      <c r="X35" s="2">
        <v>1</v>
      </c>
    </row>
    <row r="36" spans="1:24" x14ac:dyDescent="0.25">
      <c r="A36" s="2">
        <v>97</v>
      </c>
      <c r="B36" s="2" t="s">
        <v>76</v>
      </c>
      <c r="C36" s="2" t="s">
        <v>77</v>
      </c>
      <c r="E36" s="2" t="s">
        <v>78</v>
      </c>
      <c r="F36" s="2">
        <v>574895.80729999999</v>
      </c>
      <c r="G36" s="2">
        <v>5292426.4819999998</v>
      </c>
      <c r="H36" s="3" t="s">
        <v>25</v>
      </c>
      <c r="I36" s="1">
        <v>1.0428558589524299</v>
      </c>
      <c r="J36" s="4">
        <v>0.10534722220833333</v>
      </c>
      <c r="K36" s="4">
        <v>0.64979166666666666</v>
      </c>
      <c r="L36" s="1">
        <v>3.3817001709999999</v>
      </c>
      <c r="M36" s="4">
        <v>0.10951388888888888</v>
      </c>
      <c r="N36" s="1">
        <v>2.4467178230000002</v>
      </c>
      <c r="O36" s="1" t="s">
        <v>476</v>
      </c>
      <c r="P36" s="4">
        <v>0.17895833333333333</v>
      </c>
      <c r="Q36" s="1">
        <v>3.0828974995433498</v>
      </c>
      <c r="R36" s="1">
        <v>5.9926594755123501</v>
      </c>
      <c r="S36" s="1">
        <v>3.1968715047267402</v>
      </c>
      <c r="T36" s="1">
        <v>6.2142067057480199</v>
      </c>
      <c r="U36" s="1">
        <v>6.27976900427009</v>
      </c>
      <c r="V36" s="1">
        <v>12.2068661812604</v>
      </c>
      <c r="W36" s="2" t="str">
        <f>IF(L36/I36&gt;=0.72, "Y", "N")</f>
        <v>Y</v>
      </c>
      <c r="X36" s="2">
        <v>1</v>
      </c>
    </row>
    <row r="37" spans="1:24" x14ac:dyDescent="0.25">
      <c r="A37" s="2">
        <v>98</v>
      </c>
      <c r="B37" s="2" t="s">
        <v>79</v>
      </c>
      <c r="C37" s="2" t="s">
        <v>80</v>
      </c>
      <c r="E37" s="2" t="s">
        <v>78</v>
      </c>
      <c r="F37" s="2">
        <v>507073.58919999999</v>
      </c>
      <c r="G37" s="2">
        <v>5219424.4670000002</v>
      </c>
      <c r="H37" s="3" t="s">
        <v>25</v>
      </c>
      <c r="I37" s="1">
        <v>3.2018878992793698</v>
      </c>
      <c r="J37" s="4">
        <v>0.12618055554166666</v>
      </c>
      <c r="K37" s="4">
        <v>0.40604166666666669</v>
      </c>
      <c r="L37" s="1">
        <v>2.1099406639999998</v>
      </c>
      <c r="M37" s="4">
        <v>0.13243055555555555</v>
      </c>
      <c r="N37" s="1">
        <v>1.057076701</v>
      </c>
      <c r="O37" s="1" t="s">
        <v>476</v>
      </c>
      <c r="P37" s="4">
        <v>0.139375</v>
      </c>
      <c r="Q37" s="1">
        <v>4.1359701759576897</v>
      </c>
      <c r="R37" s="1">
        <v>8.0396642668336007</v>
      </c>
      <c r="S37" s="1">
        <v>5.6016516682972997</v>
      </c>
      <c r="T37" s="1">
        <v>10.888714578903</v>
      </c>
      <c r="U37" s="1">
        <v>9.7376218442549902</v>
      </c>
      <c r="V37" s="1">
        <v>18.928378845736599</v>
      </c>
      <c r="W37" s="2" t="str">
        <f>IF(L37/I37&gt;=0.72, "Y", "N")</f>
        <v>N</v>
      </c>
      <c r="X37" s="2">
        <v>1</v>
      </c>
    </row>
    <row r="38" spans="1:24" x14ac:dyDescent="0.25">
      <c r="A38" s="2">
        <v>71</v>
      </c>
      <c r="B38" s="2" t="s">
        <v>407</v>
      </c>
      <c r="F38" s="2">
        <v>528851</v>
      </c>
      <c r="G38" s="2">
        <v>5255408</v>
      </c>
      <c r="H38" s="2" t="s">
        <v>408</v>
      </c>
      <c r="I38" s="1">
        <v>8.4532241786572495</v>
      </c>
      <c r="J38" s="4">
        <v>0.12756944445833335</v>
      </c>
      <c r="K38" s="4">
        <v>0.64631944444444445</v>
      </c>
      <c r="L38" s="1">
        <v>4.8712734360000001</v>
      </c>
      <c r="M38" s="4">
        <v>0.13104166666666667</v>
      </c>
      <c r="N38" s="1">
        <v>2.42589904</v>
      </c>
      <c r="O38" s="1">
        <v>1080</v>
      </c>
      <c r="P38" s="4">
        <v>0.24562500000000001</v>
      </c>
      <c r="Q38" s="1">
        <v>1.6123809355132399</v>
      </c>
      <c r="R38" s="1">
        <v>3.1342105576880499</v>
      </c>
      <c r="S38" s="1">
        <v>9.1017359306255994</v>
      </c>
      <c r="T38" s="1">
        <v>17.692318371387302</v>
      </c>
      <c r="U38" s="1">
        <v>10.7141168661388</v>
      </c>
      <c r="V38" s="1">
        <v>20.826528929075302</v>
      </c>
      <c r="W38" s="2" t="s">
        <v>400</v>
      </c>
      <c r="X38" s="2">
        <v>1</v>
      </c>
    </row>
    <row r="39" spans="1:24" x14ac:dyDescent="0.25">
      <c r="A39" s="2">
        <v>72</v>
      </c>
      <c r="B39" s="2" t="s">
        <v>81</v>
      </c>
      <c r="C39" s="2" t="s">
        <v>82</v>
      </c>
      <c r="E39" s="2" t="s">
        <v>34</v>
      </c>
      <c r="F39" s="2">
        <v>529993.16370000003</v>
      </c>
      <c r="G39" s="2">
        <v>5253143.4529999997</v>
      </c>
      <c r="H39" s="3" t="s">
        <v>25</v>
      </c>
      <c r="I39" s="1">
        <v>1.2907614756838099</v>
      </c>
      <c r="J39" s="4">
        <v>0.12548611112499999</v>
      </c>
      <c r="K39" s="4">
        <v>0.63590277777777782</v>
      </c>
      <c r="L39" s="1">
        <v>4.1222795149999998</v>
      </c>
      <c r="M39" s="4">
        <v>0.1282638888888889</v>
      </c>
      <c r="N39" s="1">
        <v>2.8449868660000002</v>
      </c>
      <c r="O39" s="1" t="s">
        <v>476</v>
      </c>
      <c r="P39" s="4">
        <v>0.16090277777777778</v>
      </c>
      <c r="Q39" s="1">
        <v>1.6663491808217701</v>
      </c>
      <c r="R39" s="1">
        <v>3.2391161916485798</v>
      </c>
      <c r="S39" s="1">
        <v>3.5566082806096802</v>
      </c>
      <c r="T39" s="1">
        <v>6.9134774401803103</v>
      </c>
      <c r="U39" s="1">
        <v>5.2229574614314398</v>
      </c>
      <c r="V39" s="1">
        <v>10.1525936318289</v>
      </c>
      <c r="W39" s="2" t="str">
        <f>IF(L39/I39&gt;=0.72, "Y", "N")</f>
        <v>Y</v>
      </c>
      <c r="X39" s="2">
        <v>2</v>
      </c>
    </row>
    <row r="40" spans="1:24" x14ac:dyDescent="0.25">
      <c r="A40" s="2">
        <v>99</v>
      </c>
      <c r="B40" s="2" t="s">
        <v>83</v>
      </c>
      <c r="C40" s="2" t="s">
        <v>84</v>
      </c>
      <c r="E40" s="2" t="s">
        <v>78</v>
      </c>
      <c r="F40" s="2">
        <v>501302.04330000002</v>
      </c>
      <c r="G40" s="2">
        <v>5202970.165</v>
      </c>
      <c r="H40" s="3" t="s">
        <v>25</v>
      </c>
      <c r="I40" s="1">
        <v>22.928817660495699</v>
      </c>
      <c r="J40" s="4">
        <v>0.11229166666666666</v>
      </c>
      <c r="K40" s="4">
        <v>0.54145833333333337</v>
      </c>
      <c r="L40" s="1">
        <v>2.7808879989999999</v>
      </c>
      <c r="M40" s="4">
        <v>0.11506944444444445</v>
      </c>
      <c r="N40" s="1">
        <v>1.5834725650000001</v>
      </c>
      <c r="O40" s="1" t="s">
        <v>476</v>
      </c>
      <c r="P40" s="4">
        <v>0.11993055555555555</v>
      </c>
      <c r="Q40" s="1">
        <v>0.47741083420556502</v>
      </c>
      <c r="R40" s="1">
        <v>0.92801027596214603</v>
      </c>
      <c r="S40" s="1">
        <v>14.990077153666</v>
      </c>
      <c r="T40" s="1">
        <v>29.138311574382001</v>
      </c>
      <c r="U40" s="1">
        <v>15.4674879878715</v>
      </c>
      <c r="V40" s="1">
        <v>30.066321850344199</v>
      </c>
      <c r="W40" s="2" t="str">
        <f>IF(L40/I40&gt;=0.72, "Y", "N")</f>
        <v>N</v>
      </c>
      <c r="X40" s="2">
        <v>1</v>
      </c>
    </row>
    <row r="41" spans="1:24" x14ac:dyDescent="0.25">
      <c r="A41" s="2">
        <v>100</v>
      </c>
      <c r="B41" s="2" t="s">
        <v>85</v>
      </c>
      <c r="C41" s="2" t="s">
        <v>86</v>
      </c>
      <c r="E41" s="2" t="s">
        <v>78</v>
      </c>
      <c r="F41" s="2">
        <v>503405.48499999999</v>
      </c>
      <c r="G41" s="2">
        <v>5203930.6050000004</v>
      </c>
      <c r="H41" s="3" t="s">
        <v>25</v>
      </c>
      <c r="I41" s="1">
        <v>12.246666799612001</v>
      </c>
      <c r="J41" s="4">
        <v>0.11159722220833333</v>
      </c>
      <c r="K41" s="4">
        <v>0.54006944444444449</v>
      </c>
      <c r="L41" s="1">
        <v>2.6717982519999999</v>
      </c>
      <c r="M41" s="4">
        <v>0.11368055555555556</v>
      </c>
      <c r="N41" s="1">
        <v>1.5608530759999999</v>
      </c>
      <c r="O41" s="1" t="s">
        <v>476</v>
      </c>
      <c r="P41" s="4">
        <v>0.11229166666666666</v>
      </c>
      <c r="Q41" s="1">
        <v>0.60162847354293403</v>
      </c>
      <c r="R41" s="1">
        <v>1.1694694920116999</v>
      </c>
      <c r="S41" s="1">
        <v>10.955242335804201</v>
      </c>
      <c r="T41" s="1">
        <v>21.295238262029699</v>
      </c>
      <c r="U41" s="1">
        <v>11.556870809347201</v>
      </c>
      <c r="V41" s="1">
        <v>22.464707754041399</v>
      </c>
      <c r="W41" s="2" t="str">
        <f>IF(L41/I41&gt;=0.72, "Y", "N")</f>
        <v>N</v>
      </c>
      <c r="X41" s="2">
        <v>1</v>
      </c>
    </row>
    <row r="42" spans="1:24" x14ac:dyDescent="0.25">
      <c r="A42" s="2">
        <v>101</v>
      </c>
      <c r="B42" s="2" t="s">
        <v>87</v>
      </c>
      <c r="C42" s="2" t="s">
        <v>88</v>
      </c>
      <c r="E42" s="2" t="s">
        <v>78</v>
      </c>
      <c r="F42" s="2">
        <v>530027.56220000004</v>
      </c>
      <c r="G42" s="2">
        <v>5209579.301</v>
      </c>
      <c r="H42" s="3" t="s">
        <v>25</v>
      </c>
      <c r="I42" s="1">
        <v>16.269450420134401</v>
      </c>
      <c r="J42" s="4">
        <v>9.9791666666666667E-2</v>
      </c>
      <c r="K42" s="4">
        <v>0.59145833333333331</v>
      </c>
      <c r="L42" s="1">
        <v>10.90249859</v>
      </c>
      <c r="M42" s="4">
        <v>0.10187499999999999</v>
      </c>
      <c r="N42" s="1">
        <v>5.5678182620000003</v>
      </c>
      <c r="O42" s="1" t="s">
        <v>476</v>
      </c>
      <c r="P42" s="4">
        <v>0.10534722222222222</v>
      </c>
      <c r="Q42" s="1">
        <v>2.33270889143231</v>
      </c>
      <c r="R42" s="1">
        <v>4.5344128515217896</v>
      </c>
      <c r="S42" s="1">
        <v>12.62697961182</v>
      </c>
      <c r="T42" s="1">
        <v>24.544828048640198</v>
      </c>
      <c r="U42" s="1">
        <v>14.9596885032523</v>
      </c>
      <c r="V42" s="1">
        <v>29.079240900161899</v>
      </c>
      <c r="W42" s="2" t="str">
        <f>IF(L42/I42&gt;=0.72, "Y", "N")</f>
        <v>N</v>
      </c>
      <c r="X42" s="2">
        <v>1</v>
      </c>
    </row>
    <row r="43" spans="1:24" x14ac:dyDescent="0.25">
      <c r="A43" s="2">
        <v>102</v>
      </c>
      <c r="B43" s="2" t="s">
        <v>89</v>
      </c>
      <c r="C43" s="2" t="s">
        <v>90</v>
      </c>
      <c r="E43" s="2" t="s">
        <v>78</v>
      </c>
      <c r="F43" s="2">
        <v>526815.51410000003</v>
      </c>
      <c r="G43" s="2">
        <v>5205457.085</v>
      </c>
      <c r="H43" s="3" t="s">
        <v>25</v>
      </c>
      <c r="I43" s="1">
        <v>14.058438664765999</v>
      </c>
      <c r="J43" s="4">
        <v>9.9791666666666667E-2</v>
      </c>
      <c r="K43" s="4">
        <v>0.62270833333333331</v>
      </c>
      <c r="L43" s="1">
        <v>10.407448130000001</v>
      </c>
      <c r="M43" s="4">
        <v>0.12340277777777778</v>
      </c>
      <c r="N43" s="1">
        <v>6.015326891</v>
      </c>
      <c r="O43" s="1" t="s">
        <v>476</v>
      </c>
      <c r="P43" s="4">
        <v>0.10048611111111111</v>
      </c>
      <c r="Q43" s="1">
        <v>2.1050399772046999</v>
      </c>
      <c r="R43" s="1">
        <v>4.0918609092895801</v>
      </c>
      <c r="S43" s="1">
        <v>11.737661560749901</v>
      </c>
      <c r="T43" s="1">
        <v>22.816136048248101</v>
      </c>
      <c r="U43" s="1">
        <v>13.8427015379546</v>
      </c>
      <c r="V43" s="1">
        <v>26.907996957537701</v>
      </c>
      <c r="W43" s="2" t="str">
        <f>IF(L43/I43&gt;=0.72, "Y", "N")</f>
        <v>Y</v>
      </c>
      <c r="X43" s="2">
        <v>1</v>
      </c>
    </row>
    <row r="44" spans="1:24" x14ac:dyDescent="0.25">
      <c r="A44" s="2">
        <v>103</v>
      </c>
      <c r="B44" s="2" t="s">
        <v>91</v>
      </c>
      <c r="C44" s="2" t="s">
        <v>92</v>
      </c>
      <c r="E44" s="2" t="s">
        <v>78</v>
      </c>
      <c r="F44" s="2">
        <v>526864.46219999995</v>
      </c>
      <c r="G44" s="2">
        <v>5200534.5020000003</v>
      </c>
      <c r="H44" s="3" t="s">
        <v>25</v>
      </c>
      <c r="I44" s="1">
        <v>17.383886301713201</v>
      </c>
      <c r="J44" s="4">
        <v>9.9791666666666667E-2</v>
      </c>
      <c r="K44" s="4">
        <v>0.64840277777777777</v>
      </c>
      <c r="L44" s="1">
        <v>10.502009340000001</v>
      </c>
      <c r="M44" s="4">
        <v>0.10118055555555555</v>
      </c>
      <c r="N44" s="1">
        <v>4.075932839</v>
      </c>
      <c r="O44" s="1" t="s">
        <v>476</v>
      </c>
      <c r="P44" s="4">
        <v>0.11645833333333333</v>
      </c>
      <c r="Q44" s="1">
        <v>2.1395432791413098</v>
      </c>
      <c r="R44" s="1">
        <v>4.1589298077260501</v>
      </c>
      <c r="S44" s="1">
        <v>13.052282779529</v>
      </c>
      <c r="T44" s="1">
        <v>25.371549358159701</v>
      </c>
      <c r="U44" s="1">
        <v>15.1918260586703</v>
      </c>
      <c r="V44" s="1">
        <v>29.530479165885701</v>
      </c>
      <c r="W44" s="2" t="str">
        <f>IF(L44/I44&gt;=0.72, "Y", "N")</f>
        <v>N</v>
      </c>
      <c r="X44" s="2">
        <v>1</v>
      </c>
    </row>
    <row r="45" spans="1:24" x14ac:dyDescent="0.25">
      <c r="A45" s="2">
        <v>104</v>
      </c>
      <c r="B45" s="2" t="s">
        <v>93</v>
      </c>
      <c r="C45" s="2" t="s">
        <v>94</v>
      </c>
      <c r="E45" s="2" t="s">
        <v>78</v>
      </c>
      <c r="F45" s="2">
        <v>518849.64789999998</v>
      </c>
      <c r="G45" s="2">
        <v>5267328.3360000001</v>
      </c>
      <c r="H45" s="3" t="s">
        <v>25</v>
      </c>
      <c r="I45" s="1">
        <v>1.7027358509991299</v>
      </c>
      <c r="J45" s="4">
        <v>0.15673611112499999</v>
      </c>
      <c r="K45" s="4">
        <v>0.2928472222222222</v>
      </c>
      <c r="L45" s="1">
        <v>2.1216632880000001</v>
      </c>
      <c r="M45" s="4">
        <v>0.1595138888888889</v>
      </c>
      <c r="N45" s="1">
        <v>0.70881734799999996</v>
      </c>
      <c r="O45" s="1" t="s">
        <v>476</v>
      </c>
      <c r="P45" s="4">
        <v>0.16159722222222223</v>
      </c>
      <c r="Q45" s="1">
        <v>0.71167187611988802</v>
      </c>
      <c r="R45" s="1">
        <v>1.3833762596768799</v>
      </c>
      <c r="S45" s="1">
        <v>4.0849493680817499</v>
      </c>
      <c r="T45" s="1">
        <v>7.9404879796520298</v>
      </c>
      <c r="U45" s="1">
        <v>4.7966212442016403</v>
      </c>
      <c r="V45" s="1">
        <v>9.3238642393289108</v>
      </c>
      <c r="W45" s="2" t="str">
        <f>IF(L45/I45&gt;=0.72, "Y", "N")</f>
        <v>Y</v>
      </c>
      <c r="X45" s="2">
        <v>1</v>
      </c>
    </row>
    <row r="46" spans="1:24" x14ac:dyDescent="0.25">
      <c r="A46" s="2">
        <v>105</v>
      </c>
      <c r="B46" s="2" t="s">
        <v>95</v>
      </c>
      <c r="C46" s="2" t="s">
        <v>96</v>
      </c>
      <c r="E46" s="2" t="s">
        <v>78</v>
      </c>
      <c r="F46" s="2">
        <v>521294.16970000003</v>
      </c>
      <c r="G46" s="2">
        <v>5266105.2970000003</v>
      </c>
      <c r="H46" s="3" t="s">
        <v>25</v>
      </c>
      <c r="I46" s="1">
        <v>7.3904935277467603</v>
      </c>
      <c r="J46" s="4">
        <v>0.15187500000000001</v>
      </c>
      <c r="K46" s="4">
        <v>0.28729166666666667</v>
      </c>
      <c r="L46" s="1">
        <v>2.0037969150000001</v>
      </c>
      <c r="M46" s="4">
        <v>0.15465277777777778</v>
      </c>
      <c r="N46" s="1">
        <v>0.64791013099999994</v>
      </c>
      <c r="O46" s="1" t="s">
        <v>476</v>
      </c>
      <c r="P46" s="4">
        <v>0.28381944444444446</v>
      </c>
      <c r="Q46" s="1">
        <v>0.473416104598265</v>
      </c>
      <c r="R46" s="1">
        <v>0.92024516076229201</v>
      </c>
      <c r="S46" s="1">
        <v>8.5103957940813899</v>
      </c>
      <c r="T46" s="1">
        <v>16.542847760367199</v>
      </c>
      <c r="U46" s="1">
        <v>8.9838118986796598</v>
      </c>
      <c r="V46" s="1">
        <v>17.463092921129501</v>
      </c>
      <c r="W46" s="2" t="str">
        <f>IF(L46/I46&gt;=0.72, "Y", "N")</f>
        <v>N</v>
      </c>
      <c r="X46" s="2">
        <v>1</v>
      </c>
    </row>
    <row r="47" spans="1:24" x14ac:dyDescent="0.25">
      <c r="A47" s="2">
        <v>106</v>
      </c>
      <c r="B47" s="2" t="s">
        <v>97</v>
      </c>
      <c r="C47" s="2" t="s">
        <v>98</v>
      </c>
      <c r="E47" s="2" t="s">
        <v>78</v>
      </c>
      <c r="F47" s="2">
        <v>521140.04960000003</v>
      </c>
      <c r="G47" s="2">
        <v>5264777.0860000001</v>
      </c>
      <c r="H47" s="3" t="s">
        <v>25</v>
      </c>
      <c r="I47" s="1">
        <v>3.7977085337008698</v>
      </c>
      <c r="J47" s="4">
        <v>0.14909722220833332</v>
      </c>
      <c r="K47" s="4">
        <v>0.43243055555555554</v>
      </c>
      <c r="L47" s="1">
        <v>2.0969013099999998</v>
      </c>
      <c r="M47" s="4">
        <v>0.15187500000000001</v>
      </c>
      <c r="N47" s="1">
        <v>0.75089762299999996</v>
      </c>
      <c r="O47" s="1" t="s">
        <v>476</v>
      </c>
      <c r="P47" s="4">
        <v>0.15395833333333334</v>
      </c>
      <c r="Q47" s="1">
        <v>1.8125804142237301</v>
      </c>
      <c r="R47" s="1">
        <v>3.5233663123846601</v>
      </c>
      <c r="S47" s="1">
        <v>6.1006182990143403</v>
      </c>
      <c r="T47" s="1">
        <v>11.858625874355999</v>
      </c>
      <c r="U47" s="1">
        <v>7.9131987132380699</v>
      </c>
      <c r="V47" s="1">
        <v>15.3819921867407</v>
      </c>
      <c r="W47" s="2" t="str">
        <f>IF(L47/I47&gt;=0.72, "Y", "N")</f>
        <v>N</v>
      </c>
      <c r="X47" s="2">
        <v>1</v>
      </c>
    </row>
    <row r="48" spans="1:24" x14ac:dyDescent="0.25">
      <c r="A48" s="2">
        <v>107</v>
      </c>
      <c r="B48" s="2" t="s">
        <v>99</v>
      </c>
      <c r="C48" s="2" t="s">
        <v>100</v>
      </c>
      <c r="E48" s="2" t="s">
        <v>78</v>
      </c>
      <c r="F48" s="2">
        <v>523929.29269999999</v>
      </c>
      <c r="G48" s="2">
        <v>5259788.2249999996</v>
      </c>
      <c r="H48" s="3" t="s">
        <v>25</v>
      </c>
      <c r="I48" s="1">
        <v>4.8286206109215604</v>
      </c>
      <c r="J48" s="4">
        <v>0.13451388887499999</v>
      </c>
      <c r="K48" s="4">
        <v>0.54284722222222226</v>
      </c>
      <c r="L48" s="1">
        <v>2.4572064070000001</v>
      </c>
      <c r="M48" s="4">
        <v>0.13729166666666667</v>
      </c>
      <c r="N48" s="1">
        <v>1.192330562</v>
      </c>
      <c r="O48" s="1" t="s">
        <v>476</v>
      </c>
      <c r="P48" s="4">
        <v>0.15118055555555557</v>
      </c>
      <c r="Q48" s="1">
        <v>3.93738067593591</v>
      </c>
      <c r="R48" s="1">
        <v>7.6536380531112602</v>
      </c>
      <c r="S48" s="1">
        <v>6.87898844213532</v>
      </c>
      <c r="T48" s="1">
        <v>13.3716528933603</v>
      </c>
      <c r="U48" s="1">
        <v>10.816369118071201</v>
      </c>
      <c r="V48" s="1">
        <v>21.0252909464716</v>
      </c>
      <c r="W48" s="2" t="str">
        <f>IF(L48/I48&gt;=0.72, "Y", "N")</f>
        <v>N</v>
      </c>
      <c r="X48" s="2">
        <v>1</v>
      </c>
    </row>
    <row r="49" spans="1:24" x14ac:dyDescent="0.25">
      <c r="A49" s="2">
        <v>108</v>
      </c>
      <c r="B49" s="2" t="s">
        <v>101</v>
      </c>
      <c r="C49" s="2" t="s">
        <v>102</v>
      </c>
      <c r="E49" s="2" t="s">
        <v>78</v>
      </c>
      <c r="F49" s="2">
        <v>522018.87329999998</v>
      </c>
      <c r="G49" s="2">
        <v>5263010.4249999998</v>
      </c>
      <c r="H49" s="3" t="s">
        <v>25</v>
      </c>
      <c r="I49" s="1">
        <v>4.1540572931825599</v>
      </c>
      <c r="J49" s="4">
        <v>0.14423611112499998</v>
      </c>
      <c r="K49" s="4">
        <v>0.48520833333333335</v>
      </c>
      <c r="L49" s="1">
        <v>2.0963059190000002</v>
      </c>
      <c r="M49" s="4">
        <v>0.14909722222222221</v>
      </c>
      <c r="N49" s="1">
        <v>1.0061352459999999</v>
      </c>
      <c r="O49" s="1" t="s">
        <v>476</v>
      </c>
      <c r="P49" s="4">
        <v>0.14909722222222221</v>
      </c>
      <c r="Q49" s="1">
        <v>1.63226451032305</v>
      </c>
      <c r="R49" s="1">
        <v>3.1728610457463602</v>
      </c>
      <c r="S49" s="1">
        <v>6.3804201643143399</v>
      </c>
      <c r="T49" s="1">
        <v>12.402515932200799</v>
      </c>
      <c r="U49" s="1">
        <v>8.0126846746373896</v>
      </c>
      <c r="V49" s="1">
        <v>15.575376977947201</v>
      </c>
      <c r="W49" s="2" t="str">
        <f>IF(L49/I49&gt;=0.72, "Y", "N")</f>
        <v>N</v>
      </c>
      <c r="X49" s="2">
        <v>1</v>
      </c>
    </row>
    <row r="50" spans="1:24" x14ac:dyDescent="0.25">
      <c r="A50" s="2">
        <v>72</v>
      </c>
      <c r="B50" s="2" t="s">
        <v>432</v>
      </c>
      <c r="F50" s="2">
        <v>529939</v>
      </c>
      <c r="G50" s="2">
        <v>5253235</v>
      </c>
      <c r="H50" s="2" t="s">
        <v>433</v>
      </c>
      <c r="I50" s="1">
        <v>3.4612858258600299</v>
      </c>
      <c r="J50" s="4">
        <v>0.12548611112499999</v>
      </c>
      <c r="K50" s="4">
        <v>0.63590277777777782</v>
      </c>
      <c r="L50" s="1">
        <v>5.1193896829999996</v>
      </c>
      <c r="M50" s="4">
        <v>0.1282638888888889</v>
      </c>
      <c r="N50" s="1">
        <v>2.8188927499999998</v>
      </c>
      <c r="O50" s="1">
        <v>1200</v>
      </c>
      <c r="P50" s="4">
        <v>0.16159722222222223</v>
      </c>
      <c r="Q50" s="1">
        <v>2.4252982942097101</v>
      </c>
      <c r="R50" s="1">
        <v>4.7143918362166097</v>
      </c>
      <c r="S50" s="1">
        <v>5.8241395152784898</v>
      </c>
      <c r="T50" s="1">
        <v>11.321195355378901</v>
      </c>
      <c r="U50" s="1">
        <v>8.2494378094881995</v>
      </c>
      <c r="V50" s="1">
        <v>16.0355871915955</v>
      </c>
      <c r="W50" s="2" t="s">
        <v>429</v>
      </c>
      <c r="X50" s="2">
        <v>1</v>
      </c>
    </row>
    <row r="51" spans="1:24" x14ac:dyDescent="0.25">
      <c r="A51" s="2">
        <v>73</v>
      </c>
      <c r="B51" s="2" t="s">
        <v>103</v>
      </c>
      <c r="C51" s="2" t="s">
        <v>104</v>
      </c>
      <c r="E51" s="2" t="s">
        <v>34</v>
      </c>
      <c r="F51" s="2">
        <v>529872.51340000005</v>
      </c>
      <c r="G51" s="2">
        <v>5253121.2280000001</v>
      </c>
      <c r="H51" s="3" t="s">
        <v>25</v>
      </c>
      <c r="I51" s="1">
        <v>1.25477209797565</v>
      </c>
      <c r="J51" s="4">
        <v>0.12479166666666669</v>
      </c>
      <c r="K51" s="4">
        <v>0.64493055555555556</v>
      </c>
      <c r="L51" s="1">
        <v>3.6715008679999999</v>
      </c>
      <c r="M51" s="4">
        <v>0.1282638888888889</v>
      </c>
      <c r="N51" s="1">
        <v>2.7658735239999999</v>
      </c>
      <c r="O51" s="1" t="s">
        <v>476</v>
      </c>
      <c r="P51" s="4">
        <v>0.16159722222222223</v>
      </c>
      <c r="Q51" s="1">
        <v>2.7584342503988002</v>
      </c>
      <c r="R51" s="1">
        <v>5.3619548332951998</v>
      </c>
      <c r="S51" s="1">
        <v>3.5066745728911499</v>
      </c>
      <c r="T51" s="1">
        <v>6.81641430176873</v>
      </c>
      <c r="U51" s="1">
        <v>6.2651088232899497</v>
      </c>
      <c r="V51" s="1">
        <v>12.1783691350639</v>
      </c>
      <c r="W51" s="2" t="str">
        <f>IF(L51/I51&gt;=0.72, "Y", "N")</f>
        <v>Y</v>
      </c>
      <c r="X51" s="2">
        <v>3</v>
      </c>
    </row>
    <row r="52" spans="1:24" x14ac:dyDescent="0.25">
      <c r="A52" s="2">
        <v>109</v>
      </c>
      <c r="B52" s="2" t="s">
        <v>105</v>
      </c>
      <c r="C52" s="2" t="s">
        <v>106</v>
      </c>
      <c r="E52" s="2" t="s">
        <v>78</v>
      </c>
      <c r="F52" s="2">
        <v>523182.47769999999</v>
      </c>
      <c r="G52" s="2">
        <v>5262088.4639999997</v>
      </c>
      <c r="H52" s="3" t="s">
        <v>25</v>
      </c>
      <c r="I52" s="1">
        <v>4.9335567401871696</v>
      </c>
      <c r="J52" s="4">
        <v>0.14006944445833333</v>
      </c>
      <c r="K52" s="4">
        <v>0.48173611111111109</v>
      </c>
      <c r="L52" s="1">
        <v>2.1202469929999999</v>
      </c>
      <c r="M52" s="4">
        <v>0.145625</v>
      </c>
      <c r="N52" s="1">
        <v>1.1920736139999999</v>
      </c>
      <c r="O52" s="1" t="s">
        <v>476</v>
      </c>
      <c r="P52" s="4">
        <v>0.14493055555555556</v>
      </c>
      <c r="Q52" s="1">
        <v>1.90214838949136</v>
      </c>
      <c r="R52" s="1">
        <v>3.6974721254288898</v>
      </c>
      <c r="S52" s="1">
        <v>6.9533341681407999</v>
      </c>
      <c r="T52" s="1">
        <v>13.516169089398799</v>
      </c>
      <c r="U52" s="1">
        <v>8.8554825576321594</v>
      </c>
      <c r="V52" s="1">
        <v>17.2136412148277</v>
      </c>
      <c r="W52" s="2" t="str">
        <f>IF(L52/I52&gt;=0.72, "Y", "N")</f>
        <v>N</v>
      </c>
      <c r="X52" s="2">
        <v>1</v>
      </c>
    </row>
    <row r="53" spans="1:24" x14ac:dyDescent="0.25">
      <c r="A53" s="2">
        <v>110</v>
      </c>
      <c r="B53" s="2" t="s">
        <v>107</v>
      </c>
      <c r="C53" s="2" t="s">
        <v>108</v>
      </c>
      <c r="E53" s="2" t="s">
        <v>78</v>
      </c>
      <c r="F53" s="2">
        <v>522024.63439999998</v>
      </c>
      <c r="G53" s="2">
        <v>5259773.7879999997</v>
      </c>
      <c r="H53" s="3" t="s">
        <v>25</v>
      </c>
      <c r="I53" s="1">
        <v>3.5138452383488499</v>
      </c>
      <c r="J53" s="4">
        <v>0.137986111125</v>
      </c>
      <c r="K53" s="4">
        <v>0.51576388888888891</v>
      </c>
      <c r="L53" s="1">
        <v>2.2590645770000002</v>
      </c>
      <c r="M53" s="4">
        <v>0.14076388888888888</v>
      </c>
      <c r="N53" s="1">
        <v>1.2784862340000001</v>
      </c>
      <c r="O53" s="1" t="s">
        <v>476</v>
      </c>
      <c r="P53" s="4">
        <v>0.176875</v>
      </c>
      <c r="Q53" s="1">
        <v>1.4013932277041801</v>
      </c>
      <c r="R53" s="1">
        <v>2.7240842117405002</v>
      </c>
      <c r="S53" s="1">
        <v>5.8681925101191696</v>
      </c>
      <c r="T53" s="1">
        <v>11.406827328870101</v>
      </c>
      <c r="U53" s="1">
        <v>7.2695857378233599</v>
      </c>
      <c r="V53" s="1">
        <v>14.130911540610599</v>
      </c>
      <c r="W53" s="2" t="str">
        <f>IF(L53/I53&gt;=0.72, "Y", "N")</f>
        <v>N</v>
      </c>
      <c r="X53" s="2">
        <v>1</v>
      </c>
    </row>
    <row r="54" spans="1:24" x14ac:dyDescent="0.25">
      <c r="A54" s="2">
        <v>111</v>
      </c>
      <c r="B54" s="2" t="s">
        <v>109</v>
      </c>
      <c r="C54" s="2" t="s">
        <v>110</v>
      </c>
      <c r="E54" s="2" t="s">
        <v>78</v>
      </c>
      <c r="F54" s="2">
        <v>532726.31759999995</v>
      </c>
      <c r="G54" s="2">
        <v>5250584.5080000004</v>
      </c>
      <c r="H54" s="3" t="s">
        <v>25</v>
      </c>
      <c r="I54" s="1">
        <v>22.585166829094501</v>
      </c>
      <c r="J54" s="4">
        <v>0.12270833333333334</v>
      </c>
      <c r="K54" s="4">
        <v>0.58729166666666666</v>
      </c>
      <c r="L54" s="1">
        <v>3.784517685</v>
      </c>
      <c r="M54" s="4">
        <v>0.12479166666666666</v>
      </c>
      <c r="N54" s="1">
        <v>2.197221254</v>
      </c>
      <c r="O54" s="1" t="s">
        <v>476</v>
      </c>
      <c r="P54" s="4">
        <v>0.12479166666666666</v>
      </c>
      <c r="Q54" s="1">
        <v>0.87387545368362196</v>
      </c>
      <c r="R54" s="1">
        <v>1.69867406188837</v>
      </c>
      <c r="S54" s="1">
        <v>14.877319480508801</v>
      </c>
      <c r="T54" s="1">
        <v>28.9191286989922</v>
      </c>
      <c r="U54" s="1">
        <v>15.7511949341924</v>
      </c>
      <c r="V54" s="1">
        <v>30.617802760880501</v>
      </c>
      <c r="W54" s="2" t="str">
        <f>IF(L54/I54&gt;=0.72, "Y", "N")</f>
        <v>N</v>
      </c>
      <c r="X54" s="2">
        <v>1</v>
      </c>
    </row>
    <row r="55" spans="1:24" x14ac:dyDescent="0.25">
      <c r="A55" s="2">
        <v>112</v>
      </c>
      <c r="B55" s="2" t="s">
        <v>111</v>
      </c>
      <c r="C55" s="2" t="s">
        <v>112</v>
      </c>
      <c r="E55" s="2" t="s">
        <v>78</v>
      </c>
      <c r="F55" s="2">
        <v>525230.25159999996</v>
      </c>
      <c r="G55" s="2">
        <v>5259367.8020000001</v>
      </c>
      <c r="H55" s="3" t="s">
        <v>25</v>
      </c>
      <c r="I55" s="1">
        <v>13.31454866344</v>
      </c>
      <c r="J55" s="4">
        <v>0.13243055554166666</v>
      </c>
      <c r="K55" s="4">
        <v>0.583125</v>
      </c>
      <c r="L55" s="1">
        <v>3.22087776</v>
      </c>
      <c r="M55" s="4">
        <v>0.13590277777777779</v>
      </c>
      <c r="N55" s="1">
        <v>1.6305420580000001</v>
      </c>
      <c r="O55" s="1" t="s">
        <v>476</v>
      </c>
      <c r="P55" s="4">
        <v>0.14770833333333333</v>
      </c>
      <c r="Q55" s="1">
        <v>2.87514959461376</v>
      </c>
      <c r="R55" s="1">
        <v>5.5888307879940102</v>
      </c>
      <c r="S55" s="1">
        <v>11.4228970450456</v>
      </c>
      <c r="T55" s="1">
        <v>22.204284192041499</v>
      </c>
      <c r="U55" s="1">
        <v>14.2980466396594</v>
      </c>
      <c r="V55" s="1">
        <v>27.793114980035501</v>
      </c>
      <c r="W55" s="2" t="str">
        <f>IF(L55/I55&gt;=0.72, "Y", "N")</f>
        <v>N</v>
      </c>
      <c r="X55" s="2">
        <v>1</v>
      </c>
    </row>
    <row r="56" spans="1:24" x14ac:dyDescent="0.25">
      <c r="A56" s="2">
        <v>113</v>
      </c>
      <c r="B56" s="2" t="s">
        <v>113</v>
      </c>
      <c r="C56" s="2" t="s">
        <v>114</v>
      </c>
      <c r="E56" s="2" t="s">
        <v>78</v>
      </c>
      <c r="F56" s="2">
        <v>530868.27969999996</v>
      </c>
      <c r="G56" s="2">
        <v>5251985.3090000004</v>
      </c>
      <c r="H56" s="3" t="s">
        <v>25</v>
      </c>
      <c r="I56" s="1">
        <v>14.3052762371511</v>
      </c>
      <c r="J56" s="4">
        <v>0.12340277779166664</v>
      </c>
      <c r="K56" s="4">
        <v>0.55256944444444445</v>
      </c>
      <c r="L56" s="1">
        <v>4.0514294399999997</v>
      </c>
      <c r="M56" s="4">
        <v>0.12618055555555555</v>
      </c>
      <c r="N56" s="1">
        <v>2.335115289</v>
      </c>
      <c r="O56" s="1" t="s">
        <v>476</v>
      </c>
      <c r="P56" s="4">
        <v>0.24354166666666666</v>
      </c>
      <c r="Q56" s="1">
        <v>0.90603120904266099</v>
      </c>
      <c r="R56" s="1">
        <v>1.7611797053854901</v>
      </c>
      <c r="S56" s="1">
        <v>11.8402578993906</v>
      </c>
      <c r="T56" s="1">
        <v>23.0155669151514</v>
      </c>
      <c r="U56" s="1">
        <v>12.746289108433199</v>
      </c>
      <c r="V56" s="1">
        <v>24.776746620536901</v>
      </c>
      <c r="W56" s="2" t="str">
        <f>IF(L56/I56&gt;=0.72, "Y", "N")</f>
        <v>N</v>
      </c>
      <c r="X56" s="2">
        <v>1</v>
      </c>
    </row>
    <row r="57" spans="1:24" x14ac:dyDescent="0.25">
      <c r="A57" s="2">
        <v>114</v>
      </c>
      <c r="B57" s="2" t="s">
        <v>115</v>
      </c>
      <c r="C57" s="2" t="s">
        <v>116</v>
      </c>
      <c r="E57" s="2" t="s">
        <v>78</v>
      </c>
      <c r="F57" s="2">
        <v>533042.49529999995</v>
      </c>
      <c r="G57" s="2">
        <v>5248498.2640000004</v>
      </c>
      <c r="H57" s="3" t="s">
        <v>25</v>
      </c>
      <c r="I57" s="1">
        <v>25.024440279355701</v>
      </c>
      <c r="J57" s="4">
        <v>0.12131944445833333</v>
      </c>
      <c r="K57" s="4">
        <v>0.56715277777777773</v>
      </c>
      <c r="L57" s="1">
        <v>3.1323271959999999</v>
      </c>
      <c r="M57" s="4">
        <v>0.12340277777777778</v>
      </c>
      <c r="N57" s="1">
        <v>1.7012201360000001</v>
      </c>
      <c r="O57" s="1" t="s">
        <v>476</v>
      </c>
      <c r="P57" s="4">
        <v>0.12340277777777778</v>
      </c>
      <c r="Q57" s="1">
        <v>1.21392197041832</v>
      </c>
      <c r="R57" s="1">
        <v>2.35967008297794</v>
      </c>
      <c r="S57" s="1">
        <v>15.660124991125899</v>
      </c>
      <c r="T57" s="1">
        <v>30.440777362750101</v>
      </c>
      <c r="U57" s="1">
        <v>16.874046961544199</v>
      </c>
      <c r="V57" s="1">
        <v>32.800447445728103</v>
      </c>
      <c r="W57" s="2" t="str">
        <f>IF(L57/I57&gt;=0.72, "Y", "N")</f>
        <v>N</v>
      </c>
      <c r="X57" s="2">
        <v>1</v>
      </c>
    </row>
    <row r="58" spans="1:24" x14ac:dyDescent="0.25">
      <c r="A58" s="2">
        <v>115</v>
      </c>
      <c r="B58" s="2" t="s">
        <v>117</v>
      </c>
      <c r="C58" s="2" t="s">
        <v>118</v>
      </c>
      <c r="E58" s="2" t="s">
        <v>78</v>
      </c>
      <c r="F58" s="2">
        <v>529699.47820000001</v>
      </c>
      <c r="G58" s="2">
        <v>5245384.1119999997</v>
      </c>
      <c r="H58" s="3" t="s">
        <v>25</v>
      </c>
      <c r="I58" s="1">
        <v>20.644513445771299</v>
      </c>
      <c r="J58" s="4">
        <v>0.11854166666666668</v>
      </c>
      <c r="K58" s="4">
        <v>0.54701388888888891</v>
      </c>
      <c r="L58" s="1">
        <v>3.241917334</v>
      </c>
      <c r="M58" s="4">
        <v>0.120625</v>
      </c>
      <c r="N58" s="1">
        <v>1.979336274</v>
      </c>
      <c r="O58" s="1" t="s">
        <v>476</v>
      </c>
      <c r="P58" s="4">
        <v>0.13104166666666667</v>
      </c>
      <c r="Q58" s="1">
        <v>1.6852343780899901</v>
      </c>
      <c r="R58" s="1">
        <v>3.27582599350644</v>
      </c>
      <c r="S58" s="1">
        <v>14.2237910476975</v>
      </c>
      <c r="T58" s="1">
        <v>27.6487739901563</v>
      </c>
      <c r="U58" s="1">
        <v>15.909025425787499</v>
      </c>
      <c r="V58" s="1">
        <v>30.924599983662699</v>
      </c>
      <c r="W58" s="2" t="str">
        <f>IF(L58/I58&gt;=0.72, "Y", "N")</f>
        <v>N</v>
      </c>
      <c r="X58" s="2">
        <v>1</v>
      </c>
    </row>
    <row r="59" spans="1:24" x14ac:dyDescent="0.25">
      <c r="A59" s="2">
        <v>116</v>
      </c>
      <c r="B59" s="2" t="s">
        <v>119</v>
      </c>
      <c r="C59" s="2" t="s">
        <v>120</v>
      </c>
      <c r="E59" s="2" t="s">
        <v>78</v>
      </c>
      <c r="F59" s="2">
        <v>528411.48400000005</v>
      </c>
      <c r="G59" s="2">
        <v>5242697.5279999999</v>
      </c>
      <c r="H59" s="3" t="s">
        <v>25</v>
      </c>
      <c r="I59" s="1">
        <v>15.932015079979699</v>
      </c>
      <c r="J59" s="4">
        <v>0.11645833333333333</v>
      </c>
      <c r="K59" s="4">
        <v>0.56298611111111108</v>
      </c>
      <c r="L59" s="1">
        <v>4.7638648339999996</v>
      </c>
      <c r="M59" s="4">
        <v>0.11854166666666667</v>
      </c>
      <c r="N59" s="1">
        <v>2.540714307</v>
      </c>
      <c r="O59" s="1" t="s">
        <v>476</v>
      </c>
      <c r="P59" s="4">
        <v>0.11854166666666667</v>
      </c>
      <c r="Q59" s="1">
        <v>1.6001865883693001</v>
      </c>
      <c r="R59" s="1">
        <v>3.1105066979357701</v>
      </c>
      <c r="S59" s="1">
        <v>12.4953490460971</v>
      </c>
      <c r="T59" s="1">
        <v>24.288959289765501</v>
      </c>
      <c r="U59" s="1">
        <v>14.095535634466399</v>
      </c>
      <c r="V59" s="1">
        <v>27.399465987701198</v>
      </c>
      <c r="W59" s="2" t="str">
        <f>IF(L59/I59&gt;=0.72, "Y", "N")</f>
        <v>N</v>
      </c>
      <c r="X59" s="2">
        <v>1</v>
      </c>
    </row>
    <row r="60" spans="1:24" x14ac:dyDescent="0.25">
      <c r="A60" s="2">
        <v>117</v>
      </c>
      <c r="B60" s="2" t="s">
        <v>121</v>
      </c>
      <c r="C60" s="2" t="s">
        <v>122</v>
      </c>
      <c r="E60" s="2" t="s">
        <v>78</v>
      </c>
      <c r="F60" s="2">
        <v>527172.9669</v>
      </c>
      <c r="G60" s="2">
        <v>5238603.0920000002</v>
      </c>
      <c r="H60" s="3" t="s">
        <v>25</v>
      </c>
      <c r="I60" s="1">
        <v>15.6512121191811</v>
      </c>
      <c r="J60" s="4">
        <v>0.11437500000000002</v>
      </c>
      <c r="K60" s="4">
        <v>0.54562500000000003</v>
      </c>
      <c r="L60" s="1">
        <v>4.6902310619999996</v>
      </c>
      <c r="M60" s="4">
        <v>0.11506944444444445</v>
      </c>
      <c r="N60" s="1">
        <v>2.5513955140000002</v>
      </c>
      <c r="O60" s="1" t="s">
        <v>476</v>
      </c>
      <c r="P60" s="4">
        <v>0.11506944444444445</v>
      </c>
      <c r="Q60" s="1">
        <v>1.7552689574792799</v>
      </c>
      <c r="R60" s="1">
        <v>3.4119620103065298</v>
      </c>
      <c r="S60" s="1">
        <v>12.3847437909702</v>
      </c>
      <c r="T60" s="1">
        <v>24.073960370639501</v>
      </c>
      <c r="U60" s="1">
        <v>14.1400127484495</v>
      </c>
      <c r="V60" s="1">
        <v>27.485922380946</v>
      </c>
      <c r="W60" s="2" t="str">
        <f>IF(L60/I60&gt;=0.72, "Y", "N")</f>
        <v>N</v>
      </c>
      <c r="X60" s="2">
        <v>1</v>
      </c>
    </row>
    <row r="61" spans="1:24" x14ac:dyDescent="0.25">
      <c r="A61" s="2">
        <v>118</v>
      </c>
      <c r="B61" s="2" t="s">
        <v>123</v>
      </c>
      <c r="C61" s="2" t="s">
        <v>124</v>
      </c>
      <c r="E61" s="2" t="s">
        <v>78</v>
      </c>
      <c r="F61" s="2">
        <v>528231.30240000004</v>
      </c>
      <c r="G61" s="2">
        <v>5235553.7630000003</v>
      </c>
      <c r="H61" s="3" t="s">
        <v>25</v>
      </c>
      <c r="I61" s="1">
        <v>18.6087453410343</v>
      </c>
      <c r="J61" s="4">
        <v>0.11159722220833333</v>
      </c>
      <c r="K61" s="4">
        <v>0.60187500000000005</v>
      </c>
      <c r="L61" s="1">
        <v>4.683291165</v>
      </c>
      <c r="M61" s="4">
        <v>0.11298611111111111</v>
      </c>
      <c r="N61" s="1">
        <v>2.6534931670000002</v>
      </c>
      <c r="O61" s="1" t="s">
        <v>476</v>
      </c>
      <c r="P61" s="4">
        <v>0.12270833333333334</v>
      </c>
      <c r="Q61" s="1">
        <v>1.7167399964465799</v>
      </c>
      <c r="R61" s="1">
        <v>3.3370678746927198</v>
      </c>
      <c r="S61" s="1">
        <v>13.504284666065701</v>
      </c>
      <c r="T61" s="1">
        <v>26.250168705285098</v>
      </c>
      <c r="U61" s="1">
        <v>15.2210246625122</v>
      </c>
      <c r="V61" s="1">
        <v>29.587236579977802</v>
      </c>
      <c r="W61" s="2" t="str">
        <f>IF(L61/I61&gt;=0.72, "Y", "N")</f>
        <v>N</v>
      </c>
      <c r="X61" s="2">
        <v>1</v>
      </c>
    </row>
    <row r="62" spans="1:24" x14ac:dyDescent="0.25">
      <c r="A62" s="2">
        <v>73</v>
      </c>
      <c r="B62" s="2" t="s">
        <v>430</v>
      </c>
      <c r="F62" s="2">
        <v>529820</v>
      </c>
      <c r="G62" s="2">
        <v>5253207</v>
      </c>
      <c r="H62" s="2" t="s">
        <v>431</v>
      </c>
      <c r="I62" s="1">
        <v>4.0447021509421699</v>
      </c>
      <c r="J62" s="4">
        <v>0.12548611112499999</v>
      </c>
      <c r="K62" s="4">
        <v>0.63590277777777782</v>
      </c>
      <c r="L62" s="1">
        <v>5.0928307799999999</v>
      </c>
      <c r="M62" s="4">
        <v>0.1282638888888889</v>
      </c>
      <c r="N62" s="1">
        <v>2.7343953139999999</v>
      </c>
      <c r="O62" s="1">
        <v>1600</v>
      </c>
      <c r="P62" s="4">
        <v>0.16159722222222223</v>
      </c>
      <c r="Q62" s="1">
        <v>3.6605780906413399</v>
      </c>
      <c r="R62" s="1">
        <v>7.1155781157122604</v>
      </c>
      <c r="S62" s="1">
        <v>6.2958781023168804</v>
      </c>
      <c r="T62" s="1">
        <v>12.2381796904076</v>
      </c>
      <c r="U62" s="1">
        <v>9.9564561929582194</v>
      </c>
      <c r="V62" s="1">
        <v>19.353757806119901</v>
      </c>
      <c r="W62" s="2" t="s">
        <v>429</v>
      </c>
      <c r="X62" s="2">
        <v>1</v>
      </c>
    </row>
    <row r="63" spans="1:24" x14ac:dyDescent="0.25">
      <c r="A63" s="2">
        <v>74</v>
      </c>
      <c r="B63" s="2" t="s">
        <v>125</v>
      </c>
      <c r="C63" s="2" t="s">
        <v>126</v>
      </c>
      <c r="E63" s="2" t="s">
        <v>34</v>
      </c>
      <c r="F63" s="2">
        <v>527170.64379999996</v>
      </c>
      <c r="G63" s="2">
        <v>5250426.5789999999</v>
      </c>
      <c r="H63" s="3" t="s">
        <v>25</v>
      </c>
      <c r="I63" s="1">
        <v>0.74019133882417498</v>
      </c>
      <c r="J63" s="4">
        <v>0.12409722220833333</v>
      </c>
      <c r="K63" s="4">
        <v>0.63590277777777782</v>
      </c>
      <c r="L63" s="1">
        <v>3.9670877849999999</v>
      </c>
      <c r="M63" s="4">
        <v>0.12895833333333334</v>
      </c>
      <c r="N63" s="1">
        <v>2.5724733959999999</v>
      </c>
      <c r="O63" s="2" t="s">
        <v>476</v>
      </c>
      <c r="P63" s="4">
        <v>0.13034722222222223</v>
      </c>
      <c r="Q63" s="1">
        <v>0.97785798854431905</v>
      </c>
      <c r="R63" s="1">
        <v>1.9007994724519901</v>
      </c>
      <c r="S63" s="1">
        <v>2.6933018992450402</v>
      </c>
      <c r="T63" s="1">
        <v>5.2353479638284703</v>
      </c>
      <c r="U63" s="1">
        <v>3.6711598877893499</v>
      </c>
      <c r="V63" s="1">
        <v>7.13614743628046</v>
      </c>
      <c r="W63" s="2" t="str">
        <f>IF(L63/I63&gt;=0.72, "Y", "N")</f>
        <v>Y</v>
      </c>
      <c r="X63" s="2">
        <v>3</v>
      </c>
    </row>
    <row r="64" spans="1:24" x14ac:dyDescent="0.25">
      <c r="A64" s="2">
        <v>119</v>
      </c>
      <c r="B64" s="2" t="s">
        <v>127</v>
      </c>
      <c r="C64" s="2" t="s">
        <v>128</v>
      </c>
      <c r="E64" s="2" t="s">
        <v>78</v>
      </c>
      <c r="F64" s="2">
        <v>523244.95490000001</v>
      </c>
      <c r="G64" s="2">
        <v>5236146.8279999997</v>
      </c>
      <c r="H64" s="3" t="s">
        <v>25</v>
      </c>
      <c r="I64" s="1">
        <v>13.428110878969299</v>
      </c>
      <c r="J64" s="4">
        <v>0.11784722220833331</v>
      </c>
      <c r="K64" s="4">
        <v>0.58243055555555556</v>
      </c>
      <c r="L64" s="1">
        <v>2.7296702169999998</v>
      </c>
      <c r="M64" s="4">
        <v>0.11993055555555555</v>
      </c>
      <c r="N64" s="1">
        <v>1.438022049</v>
      </c>
      <c r="O64" s="1" t="s">
        <v>476</v>
      </c>
      <c r="P64" s="4">
        <v>0.12756944444444446</v>
      </c>
      <c r="Q64" s="1">
        <v>2.0892288830983499</v>
      </c>
      <c r="R64" s="1">
        <v>4.0611266721219001</v>
      </c>
      <c r="S64" s="1">
        <v>11.471507599871099</v>
      </c>
      <c r="T64" s="1">
        <v>22.2987753329333</v>
      </c>
      <c r="U64" s="1">
        <v>13.5607364829694</v>
      </c>
      <c r="V64" s="1">
        <v>26.3599020050553</v>
      </c>
      <c r="W64" s="2" t="str">
        <f>IF(L64/I64&gt;=0.72, "Y", "N")</f>
        <v>N</v>
      </c>
      <c r="X64" s="2">
        <v>1</v>
      </c>
    </row>
    <row r="65" spans="1:24" x14ac:dyDescent="0.25">
      <c r="A65" s="2">
        <v>120</v>
      </c>
      <c r="B65" s="2" t="s">
        <v>129</v>
      </c>
      <c r="C65" s="2" t="s">
        <v>130</v>
      </c>
      <c r="E65" s="2" t="s">
        <v>78</v>
      </c>
      <c r="F65" s="2">
        <v>522705.8653</v>
      </c>
      <c r="G65" s="2">
        <v>5233586.9790000003</v>
      </c>
      <c r="H65" s="3" t="s">
        <v>25</v>
      </c>
      <c r="I65" s="1">
        <v>19.552689755856701</v>
      </c>
      <c r="J65" s="4">
        <v>0.11645833333333333</v>
      </c>
      <c r="K65" s="4">
        <v>0.34562500000000002</v>
      </c>
      <c r="L65" s="1">
        <v>2.0642894840000001</v>
      </c>
      <c r="M65" s="4">
        <v>0.11784722222222223</v>
      </c>
      <c r="N65" s="1">
        <v>1.116522663</v>
      </c>
      <c r="O65" s="1" t="s">
        <v>476</v>
      </c>
      <c r="P65" s="4">
        <v>0.23034722222222223</v>
      </c>
      <c r="Q65" s="1">
        <v>0.48376407362552198</v>
      </c>
      <c r="R65" s="1">
        <v>0.94035995687623397</v>
      </c>
      <c r="S65" s="1">
        <v>13.842556108154101</v>
      </c>
      <c r="T65" s="1">
        <v>26.9077142652744</v>
      </c>
      <c r="U65" s="1">
        <v>14.3263201817797</v>
      </c>
      <c r="V65" s="1">
        <v>27.848074222150601</v>
      </c>
      <c r="W65" s="2" t="str">
        <f>IF(L65/I65&gt;=0.72, "Y", "N")</f>
        <v>N</v>
      </c>
      <c r="X65" s="2">
        <v>1</v>
      </c>
    </row>
    <row r="66" spans="1:24" x14ac:dyDescent="0.25">
      <c r="A66" s="2">
        <v>121</v>
      </c>
      <c r="B66" s="2" t="s">
        <v>131</v>
      </c>
      <c r="C66" s="2" t="s">
        <v>132</v>
      </c>
      <c r="E66" s="2" t="s">
        <v>78</v>
      </c>
      <c r="F66" s="2">
        <v>527533.71869999997</v>
      </c>
      <c r="G66" s="2">
        <v>5240943.3720000004</v>
      </c>
      <c r="H66" s="3" t="s">
        <v>25</v>
      </c>
      <c r="I66" s="1">
        <v>21.616043042797799</v>
      </c>
      <c r="J66" s="4">
        <v>0.11506944445833334</v>
      </c>
      <c r="K66" s="4">
        <v>0.60534722222222226</v>
      </c>
      <c r="L66" s="1">
        <v>4.9726840819999998</v>
      </c>
      <c r="M66" s="4">
        <v>0.11715277777777777</v>
      </c>
      <c r="N66" s="1">
        <v>2.528319679</v>
      </c>
      <c r="O66" s="1" t="s">
        <v>476</v>
      </c>
      <c r="P66" s="4">
        <v>0.11645833333333333</v>
      </c>
      <c r="Q66" s="1">
        <v>1.3802192500303501</v>
      </c>
      <c r="R66" s="1">
        <v>2.682925386979</v>
      </c>
      <c r="S66" s="1">
        <v>14.5546288794809</v>
      </c>
      <c r="T66" s="1">
        <v>28.291869801090101</v>
      </c>
      <c r="U66" s="1">
        <v>15.934848129511201</v>
      </c>
      <c r="V66" s="1">
        <v>30.974795188069098</v>
      </c>
      <c r="W66" s="2" t="str">
        <f>IF(L66/I66&gt;=0.72, "Y", "N")</f>
        <v>N</v>
      </c>
      <c r="X66" s="2">
        <v>1</v>
      </c>
    </row>
    <row r="67" spans="1:24" x14ac:dyDescent="0.25">
      <c r="A67" s="2">
        <v>122</v>
      </c>
      <c r="B67" s="2" t="s">
        <v>133</v>
      </c>
      <c r="C67" s="2" t="s">
        <v>134</v>
      </c>
      <c r="E67" s="2" t="s">
        <v>78</v>
      </c>
      <c r="F67" s="2">
        <v>522007.22320000001</v>
      </c>
      <c r="G67" s="2">
        <v>5231514.2649999997</v>
      </c>
      <c r="H67" s="3" t="s">
        <v>25</v>
      </c>
      <c r="I67" s="1">
        <v>15.926328627912101</v>
      </c>
      <c r="J67" s="4">
        <v>0.115763888875</v>
      </c>
      <c r="K67" s="4">
        <v>0.51993055555555556</v>
      </c>
      <c r="L67" s="1">
        <v>2.1906086579999999</v>
      </c>
      <c r="M67" s="4">
        <v>0.11854166666666667</v>
      </c>
      <c r="N67" s="1">
        <v>1.2135489129999999</v>
      </c>
      <c r="O67" s="1" t="s">
        <v>476</v>
      </c>
      <c r="P67" s="4">
        <v>0.1907638888888889</v>
      </c>
      <c r="Q67" s="1">
        <v>0.64624998536965705</v>
      </c>
      <c r="R67" s="1">
        <v>1.2562065715609501</v>
      </c>
      <c r="S67" s="1">
        <v>12.493118928175599</v>
      </c>
      <c r="T67" s="1">
        <v>24.284624297344799</v>
      </c>
      <c r="U67" s="1">
        <v>13.1393689135452</v>
      </c>
      <c r="V67" s="1">
        <v>25.5408308689058</v>
      </c>
      <c r="W67" s="2" t="str">
        <f>IF(L67/I67&gt;=0.72, "Y", "N")</f>
        <v>N</v>
      </c>
      <c r="X67" s="2">
        <v>1</v>
      </c>
    </row>
    <row r="68" spans="1:24" x14ac:dyDescent="0.25">
      <c r="A68" s="2">
        <v>123</v>
      </c>
      <c r="B68" s="2" t="s">
        <v>135</v>
      </c>
      <c r="C68" s="2" t="s">
        <v>136</v>
      </c>
      <c r="E68" s="2" t="s">
        <v>78</v>
      </c>
      <c r="F68" s="2">
        <v>521795.1593</v>
      </c>
      <c r="G68" s="2">
        <v>5225055.773</v>
      </c>
      <c r="H68" s="3" t="s">
        <v>25</v>
      </c>
      <c r="I68" s="1">
        <v>19.1448970692134</v>
      </c>
      <c r="J68" s="4">
        <v>0.11993055554166666</v>
      </c>
      <c r="K68" s="4">
        <v>0.26993055555555556</v>
      </c>
      <c r="L68" s="1">
        <v>1.6075458650000001</v>
      </c>
      <c r="M68" s="4">
        <v>0.26854166666666668</v>
      </c>
      <c r="N68" s="1">
        <v>0.48967827600000002</v>
      </c>
      <c r="O68" s="1" t="s">
        <v>476</v>
      </c>
      <c r="P68" s="4">
        <v>0.24493055555555557</v>
      </c>
      <c r="Q68" s="1">
        <v>0.344892069241795</v>
      </c>
      <c r="R68" s="1">
        <v>0.670414999874972</v>
      </c>
      <c r="S68" s="1">
        <v>13.6974446988587</v>
      </c>
      <c r="T68" s="1">
        <v>26.625640903429399</v>
      </c>
      <c r="U68" s="1">
        <v>14.042336768100499</v>
      </c>
      <c r="V68" s="1">
        <v>27.296055903304399</v>
      </c>
      <c r="W68" s="2" t="str">
        <f>IF(L68/I68&gt;=0.72, "Y", "N")</f>
        <v>N</v>
      </c>
      <c r="X68" s="2">
        <v>1</v>
      </c>
    </row>
    <row r="69" spans="1:24" x14ac:dyDescent="0.25">
      <c r="A69" s="2">
        <v>124</v>
      </c>
      <c r="B69" s="2" t="s">
        <v>137</v>
      </c>
      <c r="C69" s="2" t="s">
        <v>138</v>
      </c>
      <c r="E69" s="2" t="s">
        <v>78</v>
      </c>
      <c r="F69" s="2">
        <v>527484.77060000005</v>
      </c>
      <c r="G69" s="2">
        <v>5232200.3310000002</v>
      </c>
      <c r="H69" s="3" t="s">
        <v>25</v>
      </c>
      <c r="I69" s="1">
        <v>25.896733923086</v>
      </c>
      <c r="J69" s="4">
        <v>0.11159722220833333</v>
      </c>
      <c r="K69" s="4">
        <v>0.5747916666666667</v>
      </c>
      <c r="L69" s="1">
        <v>2.2586228519999998</v>
      </c>
      <c r="M69" s="4">
        <v>0.11229166666666666</v>
      </c>
      <c r="N69" s="1">
        <v>1.4223219979999999</v>
      </c>
      <c r="O69" s="1" t="s">
        <v>476</v>
      </c>
      <c r="P69" s="4">
        <v>0.11368055555555556</v>
      </c>
      <c r="Q69" s="1">
        <v>1.53910587448323</v>
      </c>
      <c r="R69" s="1">
        <v>2.9917755630554899</v>
      </c>
      <c r="S69" s="1">
        <v>15.9307247935002</v>
      </c>
      <c r="T69" s="1">
        <v>30.966780082597499</v>
      </c>
      <c r="U69" s="1">
        <v>17.469830667983398</v>
      </c>
      <c r="V69" s="1">
        <v>33.958555645652901</v>
      </c>
      <c r="W69" s="2" t="str">
        <f>IF(L69/I69&gt;=0.72, "Y", "N")</f>
        <v>N</v>
      </c>
      <c r="X69" s="2">
        <v>1</v>
      </c>
    </row>
    <row r="70" spans="1:24" x14ac:dyDescent="0.25">
      <c r="A70" s="2">
        <v>125</v>
      </c>
      <c r="B70" s="2" t="s">
        <v>139</v>
      </c>
      <c r="C70" s="2" t="s">
        <v>140</v>
      </c>
      <c r="E70" s="2" t="s">
        <v>78</v>
      </c>
      <c r="F70" s="2">
        <v>527663.36479999998</v>
      </c>
      <c r="G70" s="2">
        <v>5231181.6830000002</v>
      </c>
      <c r="H70" s="3" t="s">
        <v>25</v>
      </c>
      <c r="I70" s="1">
        <v>18.018895992074299</v>
      </c>
      <c r="J70" s="4">
        <v>0.11159722220833333</v>
      </c>
      <c r="K70" s="4">
        <v>0.5747916666666667</v>
      </c>
      <c r="L70" s="1">
        <v>2.333491719</v>
      </c>
      <c r="M70" s="4">
        <v>0.11298611111111111</v>
      </c>
      <c r="N70" s="1">
        <v>1.3674426930000001</v>
      </c>
      <c r="O70" s="1" t="s">
        <v>476</v>
      </c>
      <c r="P70" s="4">
        <v>0.11298611111111111</v>
      </c>
      <c r="Q70" s="1">
        <v>1.24382555634645</v>
      </c>
      <c r="R70" s="1">
        <v>2.4177978694484898</v>
      </c>
      <c r="S70" s="1">
        <v>13.2885356876643</v>
      </c>
      <c r="T70" s="1">
        <v>25.830787211109399</v>
      </c>
      <c r="U70" s="1">
        <v>14.532361244010801</v>
      </c>
      <c r="V70" s="1">
        <v>28.248585080557898</v>
      </c>
      <c r="W70" s="2" t="str">
        <f>IF(L70/I70&gt;=0.72, "Y", "N")</f>
        <v>N</v>
      </c>
      <c r="X70" s="2">
        <v>1</v>
      </c>
    </row>
    <row r="71" spans="1:24" x14ac:dyDescent="0.25">
      <c r="A71" s="2">
        <v>126</v>
      </c>
      <c r="B71" s="2" t="s">
        <v>141</v>
      </c>
      <c r="C71" s="2" t="s">
        <v>142</v>
      </c>
      <c r="E71" s="2" t="s">
        <v>78</v>
      </c>
      <c r="F71" s="2">
        <v>536262.34030000004</v>
      </c>
      <c r="G71" s="2">
        <v>5248779.6849999996</v>
      </c>
      <c r="H71" s="3" t="s">
        <v>25</v>
      </c>
      <c r="I71" s="1">
        <v>4.6773203923647397</v>
      </c>
      <c r="J71" s="4">
        <v>0.12548611112499999</v>
      </c>
      <c r="K71" s="4">
        <v>0.61715277777777777</v>
      </c>
      <c r="L71" s="1">
        <v>3.68268832</v>
      </c>
      <c r="M71" s="4">
        <v>0.12895833333333334</v>
      </c>
      <c r="N71" s="1">
        <v>1.9890211739999999</v>
      </c>
      <c r="O71" s="1" t="s">
        <v>476</v>
      </c>
      <c r="P71" s="4">
        <v>0.16298611111111111</v>
      </c>
      <c r="Q71" s="1">
        <v>1.4980387579274099</v>
      </c>
      <c r="R71" s="1">
        <v>2.9119476592096198</v>
      </c>
      <c r="S71" s="1">
        <v>6.7703574385090199</v>
      </c>
      <c r="T71" s="1">
        <v>13.160491603271399</v>
      </c>
      <c r="U71" s="1">
        <v>8.2683961964364396</v>
      </c>
      <c r="V71" s="1">
        <v>16.072439262481002</v>
      </c>
      <c r="W71" s="2" t="str">
        <f>IF(L71/I71&gt;=0.72, "Y", "N")</f>
        <v>Y</v>
      </c>
      <c r="X71" s="2">
        <v>1</v>
      </c>
    </row>
    <row r="72" spans="1:24" x14ac:dyDescent="0.25">
      <c r="A72" s="2">
        <v>127</v>
      </c>
      <c r="B72" s="2" t="s">
        <v>143</v>
      </c>
      <c r="C72" s="2" t="s">
        <v>144</v>
      </c>
      <c r="E72" s="2" t="s">
        <v>78</v>
      </c>
      <c r="F72" s="2">
        <v>542322.36910000001</v>
      </c>
      <c r="G72" s="2">
        <v>5254538.0880000005</v>
      </c>
      <c r="H72" s="3" t="s">
        <v>25</v>
      </c>
      <c r="I72" s="1">
        <v>6.5179834176843503</v>
      </c>
      <c r="J72" s="4">
        <v>0.12270833333333334</v>
      </c>
      <c r="K72" s="4">
        <v>0.64909722222222221</v>
      </c>
      <c r="L72" s="1">
        <v>3.4652034399999998</v>
      </c>
      <c r="M72" s="4">
        <v>0.26298611111111109</v>
      </c>
      <c r="N72" s="1">
        <v>2.2671899139999998</v>
      </c>
      <c r="O72" s="1" t="s">
        <v>476</v>
      </c>
      <c r="P72" s="4">
        <v>0.2754861111111111</v>
      </c>
      <c r="Q72" s="1">
        <v>1.24615812332485</v>
      </c>
      <c r="R72" s="1">
        <v>2.4223320064437699</v>
      </c>
      <c r="S72" s="1">
        <v>7.9922611001710102</v>
      </c>
      <c r="T72" s="1">
        <v>15.5356768169564</v>
      </c>
      <c r="U72" s="1">
        <v>9.2384192234958498</v>
      </c>
      <c r="V72" s="1">
        <v>17.958008823400199</v>
      </c>
      <c r="W72" s="2" t="str">
        <f>IF(L72/I72&gt;=0.72, "Y", "N")</f>
        <v>N</v>
      </c>
      <c r="X72" s="2">
        <v>1</v>
      </c>
    </row>
    <row r="73" spans="1:24" x14ac:dyDescent="0.25">
      <c r="A73" s="2">
        <v>128</v>
      </c>
      <c r="B73" s="2" t="s">
        <v>145</v>
      </c>
      <c r="E73" s="2" t="s">
        <v>78</v>
      </c>
      <c r="F73" s="2">
        <v>544297.48759999999</v>
      </c>
      <c r="G73" s="2">
        <v>5244120.0980000002</v>
      </c>
      <c r="H73" s="3" t="s">
        <v>25</v>
      </c>
      <c r="I73" s="1">
        <v>9.3586910655577302</v>
      </c>
      <c r="J73" s="4">
        <v>0.11229166666666666</v>
      </c>
      <c r="K73" s="4">
        <v>0.64145833333333335</v>
      </c>
      <c r="L73" s="1">
        <v>3.461389703</v>
      </c>
      <c r="M73" s="4">
        <v>0.114375</v>
      </c>
      <c r="N73" s="1">
        <v>2.1303407660000002</v>
      </c>
      <c r="O73" s="1" t="s">
        <v>476</v>
      </c>
      <c r="P73" s="4">
        <v>0.11298611111111111</v>
      </c>
      <c r="Q73" s="1">
        <v>1.6663848906788601</v>
      </c>
      <c r="R73" s="1">
        <v>3.2391856058971999</v>
      </c>
      <c r="S73" s="1">
        <v>9.5768038740733203</v>
      </c>
      <c r="T73" s="1">
        <v>18.615774442578701</v>
      </c>
      <c r="U73" s="1">
        <v>11.243188764752199</v>
      </c>
      <c r="V73" s="1">
        <v>21.854960048475899</v>
      </c>
      <c r="W73" s="2" t="str">
        <f>IF(L73/I73&gt;=0.72, "Y", "N")</f>
        <v>N</v>
      </c>
      <c r="X73" s="2">
        <v>1</v>
      </c>
    </row>
    <row r="74" spans="1:24" x14ac:dyDescent="0.25">
      <c r="A74" s="2">
        <v>74</v>
      </c>
      <c r="B74" s="2" t="s">
        <v>425</v>
      </c>
      <c r="F74" s="2">
        <v>527280</v>
      </c>
      <c r="G74" s="2">
        <v>5250420</v>
      </c>
      <c r="H74" s="2" t="s">
        <v>426</v>
      </c>
      <c r="I74" s="1">
        <v>8.6929611122159596</v>
      </c>
      <c r="J74" s="4">
        <v>0.12409722220833333</v>
      </c>
      <c r="K74" s="4">
        <v>0.62479166666666663</v>
      </c>
      <c r="L74" s="1">
        <v>4.7576577929999999</v>
      </c>
      <c r="M74" s="4">
        <v>0.12895833333333334</v>
      </c>
      <c r="N74" s="1">
        <v>2.5122387540000002</v>
      </c>
      <c r="O74" s="1">
        <v>700</v>
      </c>
      <c r="P74" s="4">
        <v>0.13034722222222223</v>
      </c>
      <c r="Q74" s="1">
        <v>0.49534310278178101</v>
      </c>
      <c r="R74" s="1">
        <v>0.96286773691133798</v>
      </c>
      <c r="S74" s="1">
        <v>9.2298980980136793</v>
      </c>
      <c r="T74" s="1">
        <v>17.9414451188429</v>
      </c>
      <c r="U74" s="1">
        <v>9.7252412007954607</v>
      </c>
      <c r="V74" s="1">
        <v>18.904312855754199</v>
      </c>
      <c r="W74" s="2" t="s">
        <v>400</v>
      </c>
      <c r="X74" s="2">
        <v>1</v>
      </c>
    </row>
    <row r="75" spans="1:24" x14ac:dyDescent="0.25">
      <c r="A75" s="2">
        <v>75</v>
      </c>
      <c r="B75" s="2" t="s">
        <v>146</v>
      </c>
      <c r="C75" s="2" t="s">
        <v>147</v>
      </c>
      <c r="E75" s="2" t="s">
        <v>34</v>
      </c>
      <c r="F75" s="2">
        <v>527176.99380000005</v>
      </c>
      <c r="G75" s="2">
        <v>5250235.0199999996</v>
      </c>
      <c r="H75" s="3" t="s">
        <v>25</v>
      </c>
      <c r="I75" s="1">
        <v>0.77080259823081199</v>
      </c>
      <c r="J75" s="4">
        <v>0.12409722220833333</v>
      </c>
      <c r="K75" s="4">
        <v>0.63451388888888893</v>
      </c>
      <c r="L75" s="1">
        <v>3.5039131640000001</v>
      </c>
      <c r="M75" s="4">
        <v>0.12895833333333334</v>
      </c>
      <c r="N75" s="1">
        <v>2.5748422290000001</v>
      </c>
      <c r="O75" s="1" t="s">
        <v>476</v>
      </c>
      <c r="P75" s="4">
        <v>0.16784722222222223</v>
      </c>
      <c r="Q75" s="1">
        <v>1.03685965460938</v>
      </c>
      <c r="R75" s="1">
        <v>2.0154892710159</v>
      </c>
      <c r="S75" s="1">
        <v>2.7484296357487401</v>
      </c>
      <c r="T75" s="1">
        <v>5.3425074631538303</v>
      </c>
      <c r="U75" s="1">
        <v>3.7852892903581301</v>
      </c>
      <c r="V75" s="1">
        <v>7.3579967341697401</v>
      </c>
      <c r="W75" s="2" t="str">
        <f>IF(L75/I75&gt;=0.72, "Y", "N")</f>
        <v>Y</v>
      </c>
      <c r="X75" s="2">
        <v>3</v>
      </c>
    </row>
    <row r="76" spans="1:24" x14ac:dyDescent="0.25">
      <c r="A76" s="2">
        <v>129</v>
      </c>
      <c r="B76" s="2" t="s">
        <v>148</v>
      </c>
      <c r="C76" s="2" t="s">
        <v>149</v>
      </c>
      <c r="E76" s="2" t="s">
        <v>78</v>
      </c>
      <c r="F76" s="2">
        <v>541227.66170000006</v>
      </c>
      <c r="G76" s="2">
        <v>5250140.801</v>
      </c>
      <c r="H76" s="3" t="s">
        <v>25</v>
      </c>
      <c r="I76" s="1">
        <v>6.0753993012119301</v>
      </c>
      <c r="J76" s="4">
        <v>0.11993055554166666</v>
      </c>
      <c r="K76" s="4">
        <v>0.64493055555555556</v>
      </c>
      <c r="L76" s="1">
        <v>3.2010397610000001</v>
      </c>
      <c r="M76" s="4">
        <v>0.34423611111111113</v>
      </c>
      <c r="N76" s="1">
        <v>1.721423988</v>
      </c>
      <c r="O76" s="1" t="s">
        <v>476</v>
      </c>
      <c r="P76" s="4">
        <v>0.13173611111111111</v>
      </c>
      <c r="Q76" s="1">
        <v>1.82376523305222</v>
      </c>
      <c r="R76" s="1">
        <v>3.5451078106162299</v>
      </c>
      <c r="S76" s="1">
        <v>7.7161462629914501</v>
      </c>
      <c r="T76" s="1">
        <v>14.9989537518533</v>
      </c>
      <c r="U76" s="1">
        <v>9.5399114960436702</v>
      </c>
      <c r="V76" s="1">
        <v>18.544061562469501</v>
      </c>
      <c r="W76" s="2" t="str">
        <f>IF(L76/I76&gt;=0.72, "Y", "N")</f>
        <v>N</v>
      </c>
      <c r="X76" s="2">
        <v>1</v>
      </c>
    </row>
    <row r="77" spans="1:24" x14ac:dyDescent="0.25">
      <c r="A77" s="2">
        <v>130</v>
      </c>
      <c r="B77" s="2" t="s">
        <v>150</v>
      </c>
      <c r="C77" s="2" t="s">
        <v>151</v>
      </c>
      <c r="E77" s="2" t="s">
        <v>78</v>
      </c>
      <c r="F77" s="2">
        <v>541285.07640000002</v>
      </c>
      <c r="G77" s="2">
        <v>5248988.2740000002</v>
      </c>
      <c r="H77" s="3" t="s">
        <v>25</v>
      </c>
      <c r="I77" s="1">
        <v>4.9351293326757997</v>
      </c>
      <c r="J77" s="4">
        <v>0.119236111125</v>
      </c>
      <c r="K77" s="4">
        <v>0.645625</v>
      </c>
      <c r="L77" s="1">
        <v>3.8584676739999999</v>
      </c>
      <c r="M77" s="4">
        <v>0.13381944444444444</v>
      </c>
      <c r="N77" s="1">
        <v>2.0424155599999998</v>
      </c>
      <c r="O77" s="1" t="s">
        <v>476</v>
      </c>
      <c r="P77" s="4">
        <v>0.13243055555555555</v>
      </c>
      <c r="Q77" s="1">
        <v>2.3424431658896299</v>
      </c>
      <c r="R77" s="1">
        <v>4.5533347235829096</v>
      </c>
      <c r="S77" s="1">
        <v>6.9544422824711702</v>
      </c>
      <c r="T77" s="1">
        <v>13.5183230863588</v>
      </c>
      <c r="U77" s="1">
        <v>9.2968854483608006</v>
      </c>
      <c r="V77" s="1">
        <v>18.071657809941701</v>
      </c>
      <c r="W77" s="2" t="str">
        <f>IF(L77/I77&gt;=0.72, "Y", "N")</f>
        <v>Y</v>
      </c>
      <c r="X77" s="2">
        <v>1</v>
      </c>
    </row>
    <row r="78" spans="1:24" x14ac:dyDescent="0.25">
      <c r="A78" s="2">
        <v>131</v>
      </c>
      <c r="B78" s="2" t="s">
        <v>152</v>
      </c>
      <c r="C78" s="2" t="s">
        <v>153</v>
      </c>
      <c r="E78" s="2" t="s">
        <v>78</v>
      </c>
      <c r="F78" s="2">
        <v>538626.00859999994</v>
      </c>
      <c r="G78" s="2">
        <v>5248551.71</v>
      </c>
      <c r="H78" s="3" t="s">
        <v>25</v>
      </c>
      <c r="I78" s="1">
        <v>3.0088673437696198</v>
      </c>
      <c r="J78" s="4">
        <v>0.12687499999999999</v>
      </c>
      <c r="K78" s="4">
        <v>0.50118055555555552</v>
      </c>
      <c r="L78" s="1">
        <v>3.5293654110000001</v>
      </c>
      <c r="M78" s="4">
        <v>0.13312499999999999</v>
      </c>
      <c r="N78" s="1">
        <v>1.677026205</v>
      </c>
      <c r="O78" s="1" t="s">
        <v>476</v>
      </c>
      <c r="P78" s="4">
        <v>0.14423611111111112</v>
      </c>
      <c r="Q78" s="1">
        <v>3.3584357203194801</v>
      </c>
      <c r="R78" s="1">
        <v>6.5282616905858202</v>
      </c>
      <c r="S78" s="1">
        <v>5.4301841560800002</v>
      </c>
      <c r="T78" s="1">
        <v>10.555409169954601</v>
      </c>
      <c r="U78" s="1">
        <v>8.7886198763994798</v>
      </c>
      <c r="V78" s="1">
        <v>17.083670860540401</v>
      </c>
      <c r="W78" s="2" t="str">
        <f>IF(L78/I78&gt;=0.72, "Y", "N")</f>
        <v>Y</v>
      </c>
      <c r="X78" s="2">
        <v>1</v>
      </c>
    </row>
    <row r="79" spans="1:24" x14ac:dyDescent="0.25">
      <c r="A79" s="2">
        <v>132</v>
      </c>
      <c r="B79" s="2" t="s">
        <v>154</v>
      </c>
      <c r="C79" s="2" t="s">
        <v>155</v>
      </c>
      <c r="E79" s="2" t="s">
        <v>78</v>
      </c>
      <c r="F79" s="2">
        <v>532506.44839999999</v>
      </c>
      <c r="G79" s="2">
        <v>5240388.5039999997</v>
      </c>
      <c r="H79" s="3" t="s">
        <v>25</v>
      </c>
      <c r="I79" s="1">
        <v>11.6451557454654</v>
      </c>
      <c r="J79" s="4">
        <v>0.11506944445833334</v>
      </c>
      <c r="K79" s="4">
        <v>0.60534722222222226</v>
      </c>
      <c r="L79" s="1">
        <v>4.7434523540000004</v>
      </c>
      <c r="M79" s="4">
        <v>0.11715277777777777</v>
      </c>
      <c r="N79" s="1">
        <v>2.155862548</v>
      </c>
      <c r="O79" s="1" t="s">
        <v>476</v>
      </c>
      <c r="P79" s="4">
        <v>0.1282638888888889</v>
      </c>
      <c r="Q79" s="1">
        <v>1.43613621338696</v>
      </c>
      <c r="R79" s="1">
        <v>2.7916190170301101</v>
      </c>
      <c r="S79" s="1">
        <v>10.682814531085</v>
      </c>
      <c r="T79" s="1">
        <v>20.765682198104201</v>
      </c>
      <c r="U79" s="1">
        <v>12.118950744471899</v>
      </c>
      <c r="V79" s="1">
        <v>23.557301215134402</v>
      </c>
      <c r="W79" s="2" t="str">
        <f>IF(L79/I79&gt;=0.72, "Y", "N")</f>
        <v>N</v>
      </c>
      <c r="X79" s="2">
        <v>1</v>
      </c>
    </row>
    <row r="80" spans="1:24" x14ac:dyDescent="0.25">
      <c r="A80" s="2">
        <v>133</v>
      </c>
      <c r="B80" s="2" t="s">
        <v>156</v>
      </c>
      <c r="C80" s="2" t="s">
        <v>157</v>
      </c>
      <c r="E80" s="2" t="s">
        <v>78</v>
      </c>
      <c r="F80" s="2">
        <v>533111.02260000003</v>
      </c>
      <c r="G80" s="2">
        <v>5236570.03</v>
      </c>
      <c r="H80" s="3" t="s">
        <v>25</v>
      </c>
      <c r="I80" s="1">
        <v>11.0548824963893</v>
      </c>
      <c r="J80" s="4">
        <v>0.11159722220833333</v>
      </c>
      <c r="K80" s="4">
        <v>0.59840277777777773</v>
      </c>
      <c r="L80" s="1">
        <v>4.4916506140000001</v>
      </c>
      <c r="M80" s="4">
        <v>0.114375</v>
      </c>
      <c r="N80" s="1">
        <v>2.257961543</v>
      </c>
      <c r="O80" s="1" t="s">
        <v>476</v>
      </c>
      <c r="P80" s="4">
        <v>0.21576388888888889</v>
      </c>
      <c r="Q80" s="1">
        <v>1.48750521133703</v>
      </c>
      <c r="R80" s="1">
        <v>2.8914721300053801</v>
      </c>
      <c r="S80" s="1">
        <v>10.408546894961599</v>
      </c>
      <c r="T80" s="1">
        <v>20.232549796302202</v>
      </c>
      <c r="U80" s="1">
        <v>11.896052106298701</v>
      </c>
      <c r="V80" s="1">
        <v>23.124021926307599</v>
      </c>
      <c r="W80" s="2" t="str">
        <f>IF(L80/I80&gt;=0.72, "Y", "N")</f>
        <v>N</v>
      </c>
      <c r="X80" s="2">
        <v>1</v>
      </c>
    </row>
    <row r="81" spans="1:24" x14ac:dyDescent="0.25">
      <c r="A81" s="2">
        <v>134</v>
      </c>
      <c r="B81" s="2" t="s">
        <v>158</v>
      </c>
      <c r="C81" s="2" t="s">
        <v>159</v>
      </c>
      <c r="E81" s="2" t="s">
        <v>78</v>
      </c>
      <c r="F81" s="2">
        <v>550100.21699999995</v>
      </c>
      <c r="G81" s="2">
        <v>5256764.5259999996</v>
      </c>
      <c r="H81" s="3" t="s">
        <v>25</v>
      </c>
      <c r="I81" s="1">
        <v>9.1425674819759397</v>
      </c>
      <c r="J81" s="4">
        <v>0.12618055554166666</v>
      </c>
      <c r="K81" s="4">
        <v>0.63312500000000005</v>
      </c>
      <c r="L81" s="1">
        <v>2.2406777170000001</v>
      </c>
      <c r="M81" s="4">
        <v>0.26506944444444447</v>
      </c>
      <c r="N81" s="1">
        <v>1.317310435</v>
      </c>
      <c r="O81" s="1" t="s">
        <v>476</v>
      </c>
      <c r="P81" s="4">
        <v>0.12847222222222224</v>
      </c>
      <c r="Q81" s="1">
        <v>1.6429107191071299</v>
      </c>
      <c r="R81" s="1">
        <v>3.1935555722291999</v>
      </c>
      <c r="S81" s="1">
        <v>9.4655777067944609</v>
      </c>
      <c r="T81" s="1">
        <v>18.399568569575301</v>
      </c>
      <c r="U81" s="1">
        <v>11.1084884259016</v>
      </c>
      <c r="V81" s="1">
        <v>21.593124141804498</v>
      </c>
      <c r="W81" s="2" t="str">
        <f>IF(L81/I81&gt;=0.72, "Y", "N")</f>
        <v>N</v>
      </c>
      <c r="X81" s="2">
        <v>1</v>
      </c>
    </row>
    <row r="82" spans="1:24" x14ac:dyDescent="0.25">
      <c r="A82" s="2">
        <v>135</v>
      </c>
      <c r="B82" s="2" t="s">
        <v>160</v>
      </c>
      <c r="C82" s="2" t="s">
        <v>161</v>
      </c>
      <c r="E82" s="2" t="s">
        <v>78</v>
      </c>
      <c r="F82" s="2">
        <v>550169.67020000005</v>
      </c>
      <c r="G82" s="2">
        <v>5253202.5650000004</v>
      </c>
      <c r="H82" s="3" t="s">
        <v>25</v>
      </c>
      <c r="I82" s="1">
        <v>9.9072405413562006</v>
      </c>
      <c r="J82" s="4">
        <v>0.119236111125</v>
      </c>
      <c r="K82" s="4">
        <v>0.61784722222222221</v>
      </c>
      <c r="L82" s="1">
        <v>2.8790379719999999</v>
      </c>
      <c r="M82" s="4">
        <v>0.120625</v>
      </c>
      <c r="N82" s="1">
        <v>1.480633088</v>
      </c>
      <c r="O82" s="1" t="s">
        <v>476</v>
      </c>
      <c r="P82" s="4">
        <v>0.270625</v>
      </c>
      <c r="Q82" s="1">
        <v>1.3296471357117701</v>
      </c>
      <c r="R82" s="1">
        <v>2.5846212882819701</v>
      </c>
      <c r="S82" s="1">
        <v>9.8534743773600404</v>
      </c>
      <c r="T82" s="1">
        <v>19.153577633687501</v>
      </c>
      <c r="U82" s="1">
        <v>11.1831215130718</v>
      </c>
      <c r="V82" s="1">
        <v>21.738198921969499</v>
      </c>
      <c r="W82" s="2" t="str">
        <f>IF(L82/I82&gt;=0.72, "Y", "N")</f>
        <v>N</v>
      </c>
      <c r="X82" s="2">
        <v>1</v>
      </c>
    </row>
    <row r="83" spans="1:24" x14ac:dyDescent="0.25">
      <c r="A83" s="2">
        <v>136</v>
      </c>
      <c r="B83" s="2" t="s">
        <v>162</v>
      </c>
      <c r="C83" s="2" t="s">
        <v>163</v>
      </c>
      <c r="E83" s="2" t="s">
        <v>78</v>
      </c>
      <c r="F83" s="2">
        <v>570108.04859999998</v>
      </c>
      <c r="G83" s="2">
        <v>5224711.1169999996</v>
      </c>
      <c r="H83" s="3" t="s">
        <v>25</v>
      </c>
      <c r="I83" s="1">
        <v>11.2501621832764</v>
      </c>
      <c r="J83" s="4">
        <v>9.3541666666666676E-2</v>
      </c>
      <c r="K83" s="4">
        <v>0.59284722222222219</v>
      </c>
      <c r="L83" s="1">
        <v>7.1183263280000002</v>
      </c>
      <c r="M83" s="4">
        <v>0.18520833333333334</v>
      </c>
      <c r="N83" s="1">
        <v>3.3754052209999998</v>
      </c>
      <c r="O83" s="1" t="s">
        <v>476</v>
      </c>
      <c r="P83" s="4">
        <v>0.10187499999999999</v>
      </c>
      <c r="Q83" s="1">
        <v>5.3270743581296003</v>
      </c>
      <c r="R83" s="1">
        <v>10.354980220306601</v>
      </c>
      <c r="S83" s="1">
        <v>10.500075685256199</v>
      </c>
      <c r="T83" s="1">
        <v>20.4104671200284</v>
      </c>
      <c r="U83" s="1">
        <v>15.827150043385799</v>
      </c>
      <c r="V83" s="1">
        <v>30.765447340335001</v>
      </c>
      <c r="W83" s="2" t="str">
        <f>IF(L83/I83&gt;=0.72, "Y", "N")</f>
        <v>N</v>
      </c>
      <c r="X83" s="2">
        <v>1</v>
      </c>
    </row>
    <row r="84" spans="1:24" x14ac:dyDescent="0.25">
      <c r="A84" s="2">
        <v>137</v>
      </c>
      <c r="B84" s="2" t="s">
        <v>164</v>
      </c>
      <c r="C84" s="2" t="s">
        <v>165</v>
      </c>
      <c r="E84" s="2" t="s">
        <v>78</v>
      </c>
      <c r="F84" s="2">
        <v>537186.53170000005</v>
      </c>
      <c r="G84" s="2">
        <v>5234570.2079999996</v>
      </c>
      <c r="H84" s="3" t="s">
        <v>25</v>
      </c>
      <c r="I84" s="1">
        <v>16.331696014694199</v>
      </c>
      <c r="J84" s="4">
        <v>0.106736111125</v>
      </c>
      <c r="K84" s="4">
        <v>0.61159722222222224</v>
      </c>
      <c r="L84" s="1">
        <v>9.9134259839999999</v>
      </c>
      <c r="M84" s="4">
        <v>0.12409722222222222</v>
      </c>
      <c r="N84" s="1">
        <v>4.5363998629999998</v>
      </c>
      <c r="O84" s="1" t="s">
        <v>476</v>
      </c>
      <c r="P84" s="4">
        <v>0.10743055555555556</v>
      </c>
      <c r="Q84" s="1">
        <v>1.5275878488733901</v>
      </c>
      <c r="R84" s="1">
        <v>2.9693863641540599</v>
      </c>
      <c r="S84" s="1">
        <v>12.651111450936</v>
      </c>
      <c r="T84" s="1">
        <v>24.5917364827874</v>
      </c>
      <c r="U84" s="1">
        <v>14.1786992998094</v>
      </c>
      <c r="V84" s="1">
        <v>27.561122846941501</v>
      </c>
      <c r="W84" s="2" t="str">
        <f>IF(L84/I84&gt;=0.72, "Y", "N")</f>
        <v>N</v>
      </c>
      <c r="X84" s="2">
        <v>1</v>
      </c>
    </row>
    <row r="85" spans="1:24" x14ac:dyDescent="0.25">
      <c r="A85" s="2">
        <v>138</v>
      </c>
      <c r="B85" s="2" t="s">
        <v>166</v>
      </c>
      <c r="C85" s="2" t="s">
        <v>167</v>
      </c>
      <c r="E85" s="2" t="s">
        <v>78</v>
      </c>
      <c r="F85" s="2">
        <v>540908.43290000001</v>
      </c>
      <c r="G85" s="2">
        <v>5235817.0599999996</v>
      </c>
      <c r="H85" s="3" t="s">
        <v>25</v>
      </c>
      <c r="I85" s="1">
        <v>18.8836278590414</v>
      </c>
      <c r="J85" s="4">
        <v>0.10604166666666667</v>
      </c>
      <c r="K85" s="4">
        <v>0.65118055555555554</v>
      </c>
      <c r="L85" s="1">
        <v>6.0877146199999999</v>
      </c>
      <c r="M85" s="4">
        <v>0.108125</v>
      </c>
      <c r="N85" s="1">
        <v>4.0265394590000003</v>
      </c>
      <c r="O85" s="1" t="s">
        <v>476</v>
      </c>
      <c r="P85" s="4">
        <v>0.10673611111111111</v>
      </c>
      <c r="Q85" s="1">
        <v>1.4577124672067701</v>
      </c>
      <c r="R85" s="1">
        <v>2.83355980225521</v>
      </c>
      <c r="S85" s="1">
        <v>13.6036595450859</v>
      </c>
      <c r="T85" s="1">
        <v>26.443337570119699</v>
      </c>
      <c r="U85" s="1">
        <v>15.061372012292599</v>
      </c>
      <c r="V85" s="1">
        <v>29.276897372374901</v>
      </c>
      <c r="W85" s="2" t="str">
        <f>IF(L85/I85&gt;=0.72, "Y", "N")</f>
        <v>N</v>
      </c>
      <c r="X85" s="2">
        <v>1</v>
      </c>
    </row>
    <row r="86" spans="1:24" x14ac:dyDescent="0.25">
      <c r="A86" s="2">
        <v>75</v>
      </c>
      <c r="B86" s="2" t="s">
        <v>427</v>
      </c>
      <c r="F86" s="2">
        <v>527296</v>
      </c>
      <c r="G86" s="2">
        <v>5250223</v>
      </c>
      <c r="H86" s="2" t="s">
        <v>428</v>
      </c>
      <c r="I86" s="1">
        <v>4.3688277314884099</v>
      </c>
      <c r="J86" s="4">
        <v>0.12409722220833333</v>
      </c>
      <c r="K86" s="4">
        <v>0.62479166666666663</v>
      </c>
      <c r="L86" s="1">
        <v>4.8416551009999997</v>
      </c>
      <c r="M86" s="4">
        <v>0.12895833333333334</v>
      </c>
      <c r="N86" s="1">
        <v>2.5346594690000002</v>
      </c>
      <c r="O86" s="1">
        <v>700</v>
      </c>
      <c r="P86" s="4">
        <v>0.23798611111111112</v>
      </c>
      <c r="Q86" s="1">
        <v>0.70062666308990296</v>
      </c>
      <c r="R86" s="1">
        <v>1.3619061327806801</v>
      </c>
      <c r="S86" s="1">
        <v>6.5432798937983998</v>
      </c>
      <c r="T86" s="1">
        <v>12.7190891887611</v>
      </c>
      <c r="U86" s="1">
        <v>7.2439065568882999</v>
      </c>
      <c r="V86" s="1">
        <v>14.080995321541799</v>
      </c>
      <c r="W86" s="2" t="s">
        <v>429</v>
      </c>
      <c r="X86" s="2">
        <v>1</v>
      </c>
    </row>
    <row r="87" spans="1:24" x14ac:dyDescent="0.25">
      <c r="A87" s="2">
        <v>76</v>
      </c>
      <c r="B87" s="2" t="s">
        <v>168</v>
      </c>
      <c r="C87" s="2" t="s">
        <v>169</v>
      </c>
      <c r="E87" s="2" t="s">
        <v>34</v>
      </c>
      <c r="F87" s="2">
        <v>521843.90909999999</v>
      </c>
      <c r="G87" s="2">
        <v>5233696.148</v>
      </c>
      <c r="H87" s="3" t="s">
        <v>25</v>
      </c>
      <c r="I87" s="1">
        <v>0.88600699231351798</v>
      </c>
      <c r="J87" s="4">
        <v>0.11645833333333333</v>
      </c>
      <c r="K87" s="4">
        <v>0.52131944444444445</v>
      </c>
      <c r="L87" s="1">
        <v>2.6724048859999998</v>
      </c>
      <c r="M87" s="4">
        <v>0.11854166666666667</v>
      </c>
      <c r="N87" s="1">
        <v>1.52522113</v>
      </c>
      <c r="O87" s="1" t="s">
        <v>476</v>
      </c>
      <c r="P87" s="4">
        <v>0.23034722222222223</v>
      </c>
      <c r="Q87" s="1">
        <v>0.80883541018135396</v>
      </c>
      <c r="R87" s="1">
        <v>1.5722466237269199</v>
      </c>
      <c r="S87" s="1">
        <v>2.9466707526753799</v>
      </c>
      <c r="T87" s="1">
        <v>5.7278564758805102</v>
      </c>
      <c r="U87" s="1">
        <v>3.7555061628567299</v>
      </c>
      <c r="V87" s="1">
        <v>7.3001030996074299</v>
      </c>
      <c r="W87" s="2" t="str">
        <f>IF(L87/I87&gt;=0.72, "Y", "N")</f>
        <v>Y</v>
      </c>
      <c r="X87" s="2">
        <v>2</v>
      </c>
    </row>
    <row r="88" spans="1:24" x14ac:dyDescent="0.25">
      <c r="A88" s="2">
        <v>139</v>
      </c>
      <c r="B88" s="2" t="s">
        <v>170</v>
      </c>
      <c r="C88" s="2" t="s">
        <v>171</v>
      </c>
      <c r="E88" s="2" t="s">
        <v>78</v>
      </c>
      <c r="F88" s="2">
        <v>551779.39009999996</v>
      </c>
      <c r="G88" s="2">
        <v>5252338.8669999996</v>
      </c>
      <c r="H88" s="3" t="s">
        <v>25</v>
      </c>
      <c r="I88" s="1">
        <v>10.8937636757422</v>
      </c>
      <c r="J88" s="4">
        <v>0.11854166666666668</v>
      </c>
      <c r="K88" s="4">
        <v>0.63173611111111116</v>
      </c>
      <c r="L88" s="1">
        <v>3.7</v>
      </c>
      <c r="M88" s="4">
        <v>0.42131944444444447</v>
      </c>
      <c r="N88" s="1">
        <v>1.728320276</v>
      </c>
      <c r="O88" s="1" t="s">
        <v>476</v>
      </c>
      <c r="P88" s="4">
        <v>0.11923611111111111</v>
      </c>
      <c r="Q88" s="1">
        <v>0.84366517916641404</v>
      </c>
      <c r="R88" s="1">
        <v>1.6399501218708401</v>
      </c>
      <c r="S88" s="1">
        <v>10.3324190789124</v>
      </c>
      <c r="T88" s="1">
        <v>20.084569502353101</v>
      </c>
      <c r="U88" s="1">
        <v>11.1760842580789</v>
      </c>
      <c r="V88" s="1">
        <v>21.724519624224001</v>
      </c>
      <c r="W88" s="2" t="s">
        <v>25</v>
      </c>
      <c r="X88" s="2">
        <v>1</v>
      </c>
    </row>
    <row r="89" spans="1:24" x14ac:dyDescent="0.25">
      <c r="A89" s="2">
        <v>140</v>
      </c>
      <c r="B89" s="2" t="s">
        <v>172</v>
      </c>
      <c r="C89" s="2" t="s">
        <v>173</v>
      </c>
      <c r="E89" s="2" t="s">
        <v>78</v>
      </c>
      <c r="F89" s="2">
        <v>554011.15500000003</v>
      </c>
      <c r="G89" s="2">
        <v>5250370.892</v>
      </c>
      <c r="H89" s="3" t="s">
        <v>25</v>
      </c>
      <c r="I89" s="1">
        <v>11.2665132351149</v>
      </c>
      <c r="J89" s="4">
        <v>0.11784722220833331</v>
      </c>
      <c r="K89" s="4">
        <v>0.6504861111111111</v>
      </c>
      <c r="L89" s="1">
        <v>2.3805800860000002</v>
      </c>
      <c r="M89" s="4">
        <v>0.120625</v>
      </c>
      <c r="N89" s="1">
        <v>1.260211092</v>
      </c>
      <c r="O89" s="1" t="s">
        <v>476</v>
      </c>
      <c r="P89" s="4">
        <v>0.16368055555555555</v>
      </c>
      <c r="Q89" s="1">
        <v>0.77711437956148599</v>
      </c>
      <c r="R89" s="1">
        <v>1.5105860155668001</v>
      </c>
      <c r="S89" s="1">
        <v>10.507703350596</v>
      </c>
      <c r="T89" s="1">
        <v>20.4252940810225</v>
      </c>
      <c r="U89" s="1">
        <v>11.284817730157499</v>
      </c>
      <c r="V89" s="1">
        <v>21.935880096589301</v>
      </c>
      <c r="W89" s="2" t="str">
        <f>IF(L89/I89&gt;=0.72, "Y", "N")</f>
        <v>N</v>
      </c>
      <c r="X89" s="2">
        <v>1</v>
      </c>
    </row>
    <row r="90" spans="1:24" x14ac:dyDescent="0.25">
      <c r="A90" s="2">
        <v>141</v>
      </c>
      <c r="B90" s="2" t="s">
        <v>174</v>
      </c>
      <c r="C90" s="2" t="s">
        <v>175</v>
      </c>
      <c r="E90" s="2" t="s">
        <v>78</v>
      </c>
      <c r="F90" s="2">
        <v>558710.95810000005</v>
      </c>
      <c r="G90" s="2">
        <v>5250346.0209999997</v>
      </c>
      <c r="H90" s="3" t="s">
        <v>25</v>
      </c>
      <c r="I90" s="1">
        <v>9.4359590109639093</v>
      </c>
      <c r="J90" s="4">
        <v>0.12131944445833333</v>
      </c>
      <c r="K90" s="4">
        <v>0.57618055555555558</v>
      </c>
      <c r="L90" s="1">
        <v>2.6833734819999999</v>
      </c>
      <c r="M90" s="4">
        <v>0.28243055555555557</v>
      </c>
      <c r="N90" s="1">
        <v>1.3355621259999999</v>
      </c>
      <c r="O90" s="1" t="s">
        <v>476</v>
      </c>
      <c r="P90" s="4">
        <v>0.34562500000000002</v>
      </c>
      <c r="Q90" s="1">
        <v>0.98517786447817401</v>
      </c>
      <c r="R90" s="1">
        <v>1.91502814008725</v>
      </c>
      <c r="S90" s="1">
        <v>9.6162569801064706</v>
      </c>
      <c r="T90" s="1">
        <v>18.692464968210199</v>
      </c>
      <c r="U90" s="1">
        <v>10.601434844584601</v>
      </c>
      <c r="V90" s="1">
        <v>20.607493108297401</v>
      </c>
      <c r="W90" s="2" t="str">
        <f>IF(L90/I90&gt;=0.72, "Y", "N")</f>
        <v>N</v>
      </c>
      <c r="X90" s="2">
        <v>1</v>
      </c>
    </row>
    <row r="91" spans="1:24" x14ac:dyDescent="0.25">
      <c r="A91" s="2">
        <v>142</v>
      </c>
      <c r="B91" s="2" t="s">
        <v>176</v>
      </c>
      <c r="C91" s="2" t="s">
        <v>177</v>
      </c>
      <c r="E91" s="2" t="s">
        <v>78</v>
      </c>
      <c r="F91" s="2">
        <v>565309.67960000003</v>
      </c>
      <c r="G91" s="2">
        <v>5249873.0769999996</v>
      </c>
      <c r="H91" s="3" t="s">
        <v>25</v>
      </c>
      <c r="I91" s="1">
        <v>4.01875736970762</v>
      </c>
      <c r="J91" s="4">
        <v>0.13243055554166666</v>
      </c>
      <c r="K91" s="4">
        <v>0.6372916666666667</v>
      </c>
      <c r="L91" s="1">
        <v>3.673375058</v>
      </c>
      <c r="M91" s="4">
        <v>0.29215277777777776</v>
      </c>
      <c r="N91" s="1">
        <v>2.2296616039999999</v>
      </c>
      <c r="O91" s="1" t="s">
        <v>476</v>
      </c>
      <c r="P91" s="4">
        <v>0.28868055555555555</v>
      </c>
      <c r="Q91" s="1">
        <v>2.8274436130637</v>
      </c>
      <c r="R91" s="1">
        <v>5.4960979928177496</v>
      </c>
      <c r="S91" s="1">
        <v>6.27565313119955</v>
      </c>
      <c r="T91" s="1">
        <v>12.1988655825509</v>
      </c>
      <c r="U91" s="1">
        <v>9.1030967442632509</v>
      </c>
      <c r="V91" s="1">
        <v>17.6949635753687</v>
      </c>
      <c r="W91" s="2" t="str">
        <f>IF(L91/I91&gt;=0.72, "Y", "N")</f>
        <v>Y</v>
      </c>
      <c r="X91" s="2">
        <v>1</v>
      </c>
    </row>
    <row r="92" spans="1:24" x14ac:dyDescent="0.25">
      <c r="A92" s="2">
        <v>143</v>
      </c>
      <c r="B92" s="2" t="s">
        <v>178</v>
      </c>
      <c r="C92" s="2" t="s">
        <v>179</v>
      </c>
      <c r="E92" s="2" t="s">
        <v>78</v>
      </c>
      <c r="F92" s="2">
        <v>558515.98759999999</v>
      </c>
      <c r="G92" s="2">
        <v>5226605.4740000004</v>
      </c>
      <c r="H92" s="3" t="s">
        <v>25</v>
      </c>
      <c r="I92" s="1">
        <v>17.090504877107399</v>
      </c>
      <c r="J92" s="4">
        <v>0.100486111125</v>
      </c>
      <c r="K92" s="4">
        <v>0.63104166666666661</v>
      </c>
      <c r="L92" s="1">
        <v>5.9</v>
      </c>
      <c r="M92" s="4">
        <v>0.40118055555555554</v>
      </c>
      <c r="N92" s="1">
        <v>3.0739499000000001</v>
      </c>
      <c r="O92" s="1" t="s">
        <v>476</v>
      </c>
      <c r="P92" s="4">
        <v>0.13451388888888888</v>
      </c>
      <c r="Q92" s="1">
        <v>2.2043112661395901</v>
      </c>
      <c r="R92" s="1">
        <v>4.2848284115727804</v>
      </c>
      <c r="S92" s="1">
        <v>12.9416748450752</v>
      </c>
      <c r="T92" s="1">
        <v>25.156545230850998</v>
      </c>
      <c r="U92" s="1">
        <v>15.1459861112148</v>
      </c>
      <c r="V92" s="1">
        <v>29.441373642423802</v>
      </c>
      <c r="W92" s="2" t="s">
        <v>25</v>
      </c>
      <c r="X92" s="2">
        <v>1</v>
      </c>
    </row>
    <row r="93" spans="1:24" x14ac:dyDescent="0.25">
      <c r="A93" s="2">
        <v>144</v>
      </c>
      <c r="B93" s="2" t="s">
        <v>180</v>
      </c>
      <c r="C93" s="2" t="s">
        <v>181</v>
      </c>
      <c r="E93" s="2" t="s">
        <v>78</v>
      </c>
      <c r="F93" s="2">
        <v>576082.47620000003</v>
      </c>
      <c r="G93" s="2">
        <v>5236820.4939999999</v>
      </c>
      <c r="H93" s="3" t="s">
        <v>25</v>
      </c>
      <c r="I93" s="1">
        <v>9.9247613435711894</v>
      </c>
      <c r="J93" s="4">
        <v>8.9374999999999996E-2</v>
      </c>
      <c r="K93" s="4">
        <v>0.61506944444444445</v>
      </c>
      <c r="L93" s="1">
        <v>22.533843149999999</v>
      </c>
      <c r="M93" s="4">
        <v>9.0763888888888894E-2</v>
      </c>
      <c r="N93" s="1">
        <v>12.723775679999999</v>
      </c>
      <c r="O93" s="1" t="s">
        <v>476</v>
      </c>
      <c r="P93" s="4">
        <v>9.7013888888888886E-2</v>
      </c>
      <c r="Q93" s="1">
        <v>8.4942137801464206</v>
      </c>
      <c r="R93" s="1">
        <v>16.511392514399802</v>
      </c>
      <c r="S93" s="1">
        <v>9.8621833874146603</v>
      </c>
      <c r="T93" s="1">
        <v>19.170506555792102</v>
      </c>
      <c r="U93" s="1">
        <v>18.356397167561099</v>
      </c>
      <c r="V93" s="1">
        <v>35.681899070191903</v>
      </c>
      <c r="W93" s="2" t="str">
        <f>IF(L93/I93&gt;=0.72, "Y", "N")</f>
        <v>Y</v>
      </c>
      <c r="X93" s="2">
        <v>2</v>
      </c>
    </row>
    <row r="94" spans="1:24" x14ac:dyDescent="0.25">
      <c r="A94" s="2">
        <v>144</v>
      </c>
      <c r="B94" s="2" t="s">
        <v>466</v>
      </c>
      <c r="F94" s="2">
        <v>576703</v>
      </c>
      <c r="G94" s="2">
        <v>5236781</v>
      </c>
      <c r="H94" s="2" t="s">
        <v>467</v>
      </c>
      <c r="I94" s="1">
        <v>17.289841626890201</v>
      </c>
      <c r="J94" s="4">
        <v>8.8680555541666664E-2</v>
      </c>
      <c r="K94" s="4">
        <v>0.61506944444444445</v>
      </c>
      <c r="L94" s="1">
        <v>20.344270059999999</v>
      </c>
      <c r="M94" s="4">
        <v>8.9374999999999996E-2</v>
      </c>
      <c r="N94" s="1">
        <v>7.5143711340000001</v>
      </c>
      <c r="O94" s="1" t="s">
        <v>476</v>
      </c>
      <c r="P94" s="4">
        <v>9.493055555555556E-2</v>
      </c>
      <c r="Q94" s="1">
        <v>9.7691062816812799</v>
      </c>
      <c r="R94" s="1">
        <v>18.989579554583301</v>
      </c>
      <c r="S94" s="1">
        <v>13.01692928242</v>
      </c>
      <c r="T94" s="1">
        <v>25.302827816339398</v>
      </c>
      <c r="U94" s="1">
        <v>22.786035564101301</v>
      </c>
      <c r="V94" s="1">
        <v>44.292407370922703</v>
      </c>
      <c r="W94" s="2" t="s">
        <v>429</v>
      </c>
      <c r="X94" s="2">
        <v>1</v>
      </c>
    </row>
    <row r="95" spans="1:24" x14ac:dyDescent="0.25">
      <c r="A95" s="2">
        <v>145</v>
      </c>
      <c r="B95" s="2" t="s">
        <v>182</v>
      </c>
      <c r="C95" s="2" t="s">
        <v>53</v>
      </c>
      <c r="E95" s="2" t="s">
        <v>78</v>
      </c>
      <c r="F95" s="2">
        <v>570544.47140000004</v>
      </c>
      <c r="G95" s="2">
        <v>5222920.5810000002</v>
      </c>
      <c r="H95" s="3" t="s">
        <v>25</v>
      </c>
      <c r="I95" s="1">
        <v>26.169830379859899</v>
      </c>
      <c r="J95" s="4">
        <v>9.215277779166664E-2</v>
      </c>
      <c r="K95" s="4">
        <v>0.57270833333333337</v>
      </c>
      <c r="L95" s="1">
        <v>6.7274008209999998</v>
      </c>
      <c r="M95" s="4">
        <v>9.284722222222222E-2</v>
      </c>
      <c r="N95" s="1">
        <v>2.8605880080000001</v>
      </c>
      <c r="O95" s="1" t="s">
        <v>476</v>
      </c>
      <c r="P95" s="4">
        <v>0.10048611111111111</v>
      </c>
      <c r="Q95" s="1">
        <v>4.2409058359913701</v>
      </c>
      <c r="R95" s="1">
        <v>8.2436424002334707</v>
      </c>
      <c r="S95" s="1">
        <v>16.014503979912298</v>
      </c>
      <c r="T95" s="1">
        <v>31.129633416312799</v>
      </c>
      <c r="U95" s="1">
        <v>20.2554098159037</v>
      </c>
      <c r="V95" s="1">
        <v>39.373275816546197</v>
      </c>
      <c r="W95" s="2" t="str">
        <f>IF(L95/I95&gt;=0.72, "Y", "N")</f>
        <v>N</v>
      </c>
      <c r="X95" s="2">
        <v>1</v>
      </c>
    </row>
    <row r="96" spans="1:24" x14ac:dyDescent="0.25">
      <c r="A96" s="2">
        <v>146</v>
      </c>
      <c r="B96" s="2" t="s">
        <v>183</v>
      </c>
      <c r="C96" s="2" t="s">
        <v>184</v>
      </c>
      <c r="E96" s="2" t="s">
        <v>78</v>
      </c>
      <c r="F96" s="2">
        <v>569836.7095</v>
      </c>
      <c r="G96" s="2">
        <v>5221624.12</v>
      </c>
      <c r="H96" s="3" t="s">
        <v>25</v>
      </c>
      <c r="I96" s="1">
        <v>13.431248097948</v>
      </c>
      <c r="J96" s="4">
        <v>9.284722220833333E-2</v>
      </c>
      <c r="K96" s="4">
        <v>0.59979166666666661</v>
      </c>
      <c r="L96" s="1">
        <v>10.482124020000001</v>
      </c>
      <c r="M96" s="4">
        <v>9.7013888888888886E-2</v>
      </c>
      <c r="N96" s="1">
        <v>4.1893044460000004</v>
      </c>
      <c r="O96" s="1" t="s">
        <v>476</v>
      </c>
      <c r="P96" s="4">
        <v>0.10118055555555555</v>
      </c>
      <c r="Q96" s="1">
        <v>2.6956103670712199</v>
      </c>
      <c r="R96" s="1">
        <v>5.2398352559277299</v>
      </c>
      <c r="S96" s="1">
        <v>11.4728475698011</v>
      </c>
      <c r="T96" s="1">
        <v>22.3013800200821</v>
      </c>
      <c r="U96" s="1">
        <v>14.168457936872301</v>
      </c>
      <c r="V96" s="1">
        <v>27.5412152760099</v>
      </c>
      <c r="W96" s="2" t="str">
        <f>IF(L96/I96&gt;=0.72, "Y", "N")</f>
        <v>Y</v>
      </c>
      <c r="X96" s="2">
        <v>1</v>
      </c>
    </row>
    <row r="97" spans="1:24" x14ac:dyDescent="0.25">
      <c r="A97" s="2">
        <v>147</v>
      </c>
      <c r="B97" s="2" t="s">
        <v>185</v>
      </c>
      <c r="C97" s="2" t="s">
        <v>186</v>
      </c>
      <c r="E97" s="2" t="s">
        <v>78</v>
      </c>
      <c r="F97" s="2">
        <v>528388.32449999999</v>
      </c>
      <c r="G97" s="2">
        <v>5207647.477</v>
      </c>
      <c r="H97" s="3" t="s">
        <v>25</v>
      </c>
      <c r="I97" s="1">
        <v>18.314443974815301</v>
      </c>
      <c r="J97" s="4">
        <v>9.9791666666666667E-2</v>
      </c>
      <c r="K97" s="4">
        <v>0.59423611111111108</v>
      </c>
      <c r="L97" s="1">
        <v>11.129317629999999</v>
      </c>
      <c r="M97" s="4">
        <v>0.10187499999999999</v>
      </c>
      <c r="N97" s="1">
        <v>4.886754539</v>
      </c>
      <c r="O97" s="1" t="s">
        <v>476</v>
      </c>
      <c r="P97" s="4">
        <v>0.10881944444444444</v>
      </c>
      <c r="Q97" s="1">
        <v>2.3235774672575</v>
      </c>
      <c r="R97" s="1">
        <v>4.51666282395382</v>
      </c>
      <c r="S97" s="1">
        <v>13.3970724769701</v>
      </c>
      <c r="T97" s="1">
        <v>26.041765363633601</v>
      </c>
      <c r="U97" s="1">
        <v>15.720649944227601</v>
      </c>
      <c r="V97" s="1">
        <v>30.558428187587399</v>
      </c>
      <c r="W97" s="2" t="str">
        <f>IF(L97/I97&gt;=0.72, "Y", "N")</f>
        <v>N</v>
      </c>
      <c r="X97" s="2">
        <v>1</v>
      </c>
    </row>
    <row r="98" spans="1:24" x14ac:dyDescent="0.25">
      <c r="A98" s="2">
        <v>148</v>
      </c>
      <c r="B98" s="2" t="s">
        <v>187</v>
      </c>
      <c r="C98" s="2" t="s">
        <v>188</v>
      </c>
      <c r="E98" s="2" t="s">
        <v>78</v>
      </c>
      <c r="F98" s="2">
        <v>527991.44869999995</v>
      </c>
      <c r="G98" s="2">
        <v>5198928.1160000004</v>
      </c>
      <c r="H98" s="3" t="s">
        <v>25</v>
      </c>
      <c r="I98" s="1">
        <v>13.956470399163599</v>
      </c>
      <c r="J98" s="4">
        <v>9.9791666666666667E-2</v>
      </c>
      <c r="K98" s="4">
        <v>0.64979166666666666</v>
      </c>
      <c r="L98" s="1">
        <v>12.16205802</v>
      </c>
      <c r="M98" s="4">
        <v>0.11854166666666667</v>
      </c>
      <c r="N98" s="1">
        <v>5.6065233929999998</v>
      </c>
      <c r="O98" s="1" t="s">
        <v>476</v>
      </c>
      <c r="P98" s="4">
        <v>0.11715277777777777</v>
      </c>
      <c r="Q98" s="1">
        <v>3.7667342179791601</v>
      </c>
      <c r="R98" s="1">
        <v>7.3219286422766201</v>
      </c>
      <c r="S98" s="1">
        <v>11.695016456243399</v>
      </c>
      <c r="T98" s="1">
        <v>22.733240788304101</v>
      </c>
      <c r="U98" s="1">
        <v>15.4617506742225</v>
      </c>
      <c r="V98" s="1">
        <v>30.055169430580701</v>
      </c>
      <c r="W98" s="2" t="str">
        <f>IF(L98/I98&gt;=0.72, "Y", "N")</f>
        <v>Y</v>
      </c>
      <c r="X98" s="2">
        <v>1</v>
      </c>
    </row>
    <row r="99" spans="1:24" x14ac:dyDescent="0.25">
      <c r="A99" s="2">
        <v>76</v>
      </c>
      <c r="B99" s="2" t="s">
        <v>452</v>
      </c>
      <c r="F99" s="2">
        <v>522205</v>
      </c>
      <c r="G99" s="2">
        <v>5233570</v>
      </c>
      <c r="H99" s="2" t="s">
        <v>453</v>
      </c>
      <c r="I99" s="1">
        <v>15.7034847454706</v>
      </c>
      <c r="J99" s="4">
        <v>0.11645833333333333</v>
      </c>
      <c r="K99" s="4">
        <v>0.37270833333333331</v>
      </c>
      <c r="L99" s="1">
        <v>2.1889748060000001</v>
      </c>
      <c r="M99" s="4">
        <v>0.11854166666666667</v>
      </c>
      <c r="N99" s="1">
        <v>1.3078325799999999</v>
      </c>
      <c r="O99" s="1" t="s">
        <v>476</v>
      </c>
      <c r="P99" s="4">
        <v>0.23034722222222223</v>
      </c>
      <c r="Q99" s="1">
        <v>0.50729889693943597</v>
      </c>
      <c r="R99" s="1">
        <v>0.98610788782675196</v>
      </c>
      <c r="S99" s="1">
        <v>12.405408115238</v>
      </c>
      <c r="T99" s="1">
        <v>24.1141285107242</v>
      </c>
      <c r="U99" s="1">
        <v>12.9127070121774</v>
      </c>
      <c r="V99" s="1">
        <v>25.100236398550901</v>
      </c>
      <c r="W99" s="2" t="s">
        <v>400</v>
      </c>
      <c r="X99" s="2">
        <v>1</v>
      </c>
    </row>
    <row r="100" spans="1:24" x14ac:dyDescent="0.25">
      <c r="A100" s="2">
        <v>77</v>
      </c>
      <c r="B100" s="2" t="s">
        <v>189</v>
      </c>
      <c r="C100" s="2" t="s">
        <v>190</v>
      </c>
      <c r="E100" s="2" t="s">
        <v>34</v>
      </c>
      <c r="F100" s="2">
        <v>520310.91019999998</v>
      </c>
      <c r="G100" s="2">
        <v>5225036.9460000005</v>
      </c>
      <c r="H100" s="3" t="s">
        <v>25</v>
      </c>
      <c r="I100" s="1">
        <v>2.4000514449182302</v>
      </c>
      <c r="J100" s="4">
        <v>0.11993055554166666</v>
      </c>
      <c r="K100" s="4">
        <v>0.6372916666666667</v>
      </c>
      <c r="L100" s="1">
        <v>2.3591799679999998</v>
      </c>
      <c r="M100" s="4">
        <v>0.26993055555555556</v>
      </c>
      <c r="N100" s="1">
        <v>1.351590069</v>
      </c>
      <c r="O100" s="1" t="s">
        <v>476</v>
      </c>
      <c r="P100" s="4">
        <v>0.15534722222222222</v>
      </c>
      <c r="Q100" s="1">
        <v>0.211032951154073</v>
      </c>
      <c r="R100" s="1">
        <v>0.41021429177133301</v>
      </c>
      <c r="S100" s="1">
        <v>4.8497942389547397</v>
      </c>
      <c r="T100" s="1">
        <v>9.4272240334497894</v>
      </c>
      <c r="U100" s="1">
        <v>5.06082719010882</v>
      </c>
      <c r="V100" s="1">
        <v>9.8374383252211199</v>
      </c>
      <c r="W100" s="2" t="str">
        <f>IF(L100/I100&gt;=0.72, "Y", "N")</f>
        <v>Y</v>
      </c>
      <c r="X100" s="2">
        <v>2</v>
      </c>
    </row>
    <row r="101" spans="1:24" x14ac:dyDescent="0.25">
      <c r="A101" s="2">
        <v>149</v>
      </c>
      <c r="B101" s="2" t="s">
        <v>191</v>
      </c>
      <c r="C101" s="2" t="s">
        <v>192</v>
      </c>
      <c r="E101" s="2" t="s">
        <v>78</v>
      </c>
      <c r="F101" s="2">
        <v>573452.24800000002</v>
      </c>
      <c r="G101" s="2">
        <v>5287469.2539999997</v>
      </c>
      <c r="H101" s="3" t="s">
        <v>25</v>
      </c>
      <c r="I101" s="1">
        <v>6.38111819108377</v>
      </c>
      <c r="J101" s="4">
        <v>0.10256944445833331</v>
      </c>
      <c r="K101" s="4">
        <v>0.64284722222222224</v>
      </c>
      <c r="L101" s="1">
        <v>5.6129152810000003</v>
      </c>
      <c r="M101" s="4">
        <v>0.10673611111111111</v>
      </c>
      <c r="N101" s="1">
        <v>2.4205851680000001</v>
      </c>
      <c r="O101" s="1" t="s">
        <v>476</v>
      </c>
      <c r="P101" s="4">
        <v>0.11645833333333333</v>
      </c>
      <c r="Q101" s="1">
        <v>6.4893102000920804</v>
      </c>
      <c r="R101" s="1">
        <v>12.614180739347001</v>
      </c>
      <c r="S101" s="1">
        <v>7.90790479663361</v>
      </c>
      <c r="T101" s="1">
        <v>15.3717016598883</v>
      </c>
      <c r="U101" s="1">
        <v>14.397214996725699</v>
      </c>
      <c r="V101" s="1">
        <v>27.985882399235301</v>
      </c>
      <c r="W101" s="2" t="str">
        <f>IF(L101/I101&gt;=0.72, "Y", "N")</f>
        <v>Y</v>
      </c>
      <c r="X101" s="2">
        <v>1</v>
      </c>
    </row>
    <row r="102" spans="1:24" x14ac:dyDescent="0.25">
      <c r="A102" s="2">
        <v>150</v>
      </c>
      <c r="B102" s="2" t="s">
        <v>193</v>
      </c>
      <c r="C102" s="2" t="s">
        <v>194</v>
      </c>
      <c r="E102" s="2" t="s">
        <v>78</v>
      </c>
      <c r="F102" s="2">
        <v>572684.95479999995</v>
      </c>
      <c r="G102" s="2">
        <v>5288031.4939999999</v>
      </c>
      <c r="H102" s="3" t="s">
        <v>25</v>
      </c>
      <c r="I102" s="1">
        <v>4.2394000249689903</v>
      </c>
      <c r="J102" s="4">
        <v>0.103263888875</v>
      </c>
      <c r="K102" s="4">
        <v>0.64354166666666668</v>
      </c>
      <c r="L102" s="1">
        <v>7.0743181479999997</v>
      </c>
      <c r="M102" s="4">
        <v>0.10604166666666667</v>
      </c>
      <c r="N102" s="1">
        <v>3.123569555</v>
      </c>
      <c r="O102" s="1" t="s">
        <v>476</v>
      </c>
      <c r="P102" s="4">
        <v>0.11645833333333333</v>
      </c>
      <c r="Q102" s="1">
        <v>5.3033011813651099</v>
      </c>
      <c r="R102" s="1">
        <v>10.308768968384801</v>
      </c>
      <c r="S102" s="1">
        <v>6.4456279945941697</v>
      </c>
      <c r="T102" s="1">
        <v>12.5292695210119</v>
      </c>
      <c r="U102" s="1">
        <v>11.748929175959301</v>
      </c>
      <c r="V102" s="1">
        <v>22.838038489396698</v>
      </c>
      <c r="W102" s="2" t="str">
        <f>IF(L102/I102&gt;=0.72, "Y", "N")</f>
        <v>Y</v>
      </c>
      <c r="X102" s="2">
        <v>1</v>
      </c>
    </row>
    <row r="103" spans="1:24" x14ac:dyDescent="0.25">
      <c r="A103" s="2">
        <v>151</v>
      </c>
      <c r="B103" s="2" t="s">
        <v>195</v>
      </c>
      <c r="C103" s="2" t="s">
        <v>196</v>
      </c>
      <c r="E103" s="2" t="s">
        <v>78</v>
      </c>
      <c r="F103" s="2">
        <v>542965.30790000001</v>
      </c>
      <c r="G103" s="2">
        <v>5260374.8080000002</v>
      </c>
      <c r="H103" s="3" t="s">
        <v>25</v>
      </c>
      <c r="I103" s="1">
        <v>3.0480775614743498</v>
      </c>
      <c r="J103" s="4">
        <v>0.14166666666666666</v>
      </c>
      <c r="K103" s="4">
        <v>6.8541666666666667E-2</v>
      </c>
      <c r="L103" s="1">
        <v>1.6</v>
      </c>
      <c r="M103" s="4">
        <v>0.37270833333333331</v>
      </c>
      <c r="N103" s="1">
        <v>0.34871083800000002</v>
      </c>
      <c r="O103" s="1" t="s">
        <v>476</v>
      </c>
      <c r="P103" s="4">
        <v>0.28729166666666667</v>
      </c>
      <c r="Q103" s="1">
        <v>1.5574397730763601</v>
      </c>
      <c r="R103" s="1">
        <v>3.0274137284967599</v>
      </c>
      <c r="S103" s="1">
        <v>5.4654515003290101</v>
      </c>
      <c r="T103" s="1">
        <v>10.6239632443995</v>
      </c>
      <c r="U103" s="1">
        <v>7.0228912734053699</v>
      </c>
      <c r="V103" s="1">
        <v>13.651376972896299</v>
      </c>
      <c r="W103" s="2" t="s">
        <v>197</v>
      </c>
      <c r="X103" s="2">
        <v>1</v>
      </c>
    </row>
    <row r="104" spans="1:24" x14ac:dyDescent="0.25">
      <c r="A104" s="2">
        <v>152</v>
      </c>
      <c r="B104" s="2" t="s">
        <v>198</v>
      </c>
      <c r="C104" s="2" t="s">
        <v>199</v>
      </c>
      <c r="E104" s="2" t="s">
        <v>78</v>
      </c>
      <c r="F104" s="2">
        <v>544460.20669999998</v>
      </c>
      <c r="G104" s="2">
        <v>5261254.5489999996</v>
      </c>
      <c r="H104" s="3" t="s">
        <v>25</v>
      </c>
      <c r="I104" s="1">
        <v>2.0040834039016899</v>
      </c>
      <c r="J104" s="4">
        <v>0.14076388887499999</v>
      </c>
      <c r="K104" s="4">
        <v>0.59701388888888884</v>
      </c>
      <c r="L104" s="1">
        <v>1.9647288860000001</v>
      </c>
      <c r="M104" s="4">
        <v>0.27618055555555554</v>
      </c>
      <c r="N104" s="1">
        <v>0.80528147400000005</v>
      </c>
      <c r="O104" s="1" t="s">
        <v>476</v>
      </c>
      <c r="P104" s="4">
        <v>0.28798611111111111</v>
      </c>
      <c r="Q104" s="1">
        <v>1.1237109464361701</v>
      </c>
      <c r="R104" s="1">
        <v>2.1843142861204798</v>
      </c>
      <c r="S104" s="1">
        <v>4.4317059196472597</v>
      </c>
      <c r="T104" s="1">
        <v>8.6145272348471291</v>
      </c>
      <c r="U104" s="1">
        <v>5.55541686608343</v>
      </c>
      <c r="V104" s="1">
        <v>10.798841520967599</v>
      </c>
      <c r="W104" s="2" t="str">
        <f>IF(L104/I104&gt;=0.72, "Y", "N")</f>
        <v>Y</v>
      </c>
      <c r="X104" s="2">
        <v>1</v>
      </c>
    </row>
    <row r="105" spans="1:24" x14ac:dyDescent="0.25">
      <c r="A105" s="2">
        <v>153</v>
      </c>
      <c r="B105" s="2" t="s">
        <v>200</v>
      </c>
      <c r="E105" s="2" t="s">
        <v>44</v>
      </c>
      <c r="F105" s="2">
        <v>544367.60230000003</v>
      </c>
      <c r="G105" s="2">
        <v>5262160.7489999998</v>
      </c>
      <c r="H105" s="3" t="s">
        <v>25</v>
      </c>
      <c r="I105" s="1">
        <v>1.5945505581283199</v>
      </c>
      <c r="J105" s="4">
        <v>0.14166666666666666</v>
      </c>
      <c r="K105" s="4">
        <v>6.8541666666666667E-2</v>
      </c>
      <c r="L105" s="1">
        <v>1.6147733</v>
      </c>
      <c r="M105" s="4">
        <v>0.27826388888888887</v>
      </c>
      <c r="N105" s="1">
        <v>1.429062E-2</v>
      </c>
      <c r="O105" s="1" t="s">
        <v>476</v>
      </c>
      <c r="P105" s="4">
        <v>0.27826388888888887</v>
      </c>
      <c r="Q105" s="1">
        <v>4.2028365651132799E-2</v>
      </c>
      <c r="R105" s="1">
        <v>8.1696418287297998E-2</v>
      </c>
      <c r="S105" s="1">
        <v>3.9530488827811801</v>
      </c>
      <c r="T105" s="1">
        <v>7.6840945403053702</v>
      </c>
      <c r="U105" s="1">
        <v>3.9950772484323198</v>
      </c>
      <c r="V105" s="1">
        <v>7.7657909585926701</v>
      </c>
      <c r="W105" s="2" t="str">
        <f>IF(L105/I105&gt;=0.72, "Y", "N")</f>
        <v>Y</v>
      </c>
      <c r="X105" s="2">
        <v>1</v>
      </c>
    </row>
    <row r="106" spans="1:24" x14ac:dyDescent="0.25">
      <c r="A106" s="2">
        <v>154</v>
      </c>
      <c r="B106" s="2" t="s">
        <v>201</v>
      </c>
      <c r="C106" s="2" t="s">
        <v>202</v>
      </c>
      <c r="E106" s="2" t="s">
        <v>78</v>
      </c>
      <c r="F106" s="2">
        <v>546348.01249999995</v>
      </c>
      <c r="G106" s="2">
        <v>5261431.82</v>
      </c>
      <c r="H106" s="3" t="s">
        <v>25</v>
      </c>
      <c r="I106" s="1">
        <v>1.7076181666055401</v>
      </c>
      <c r="J106" s="4">
        <v>0.137986111125</v>
      </c>
      <c r="K106" s="4">
        <v>0.59354166666666663</v>
      </c>
      <c r="L106" s="1">
        <v>1.9141416550000001</v>
      </c>
      <c r="M106" s="4">
        <v>0.27479166666666666</v>
      </c>
      <c r="N106" s="1">
        <v>0.73202225499999996</v>
      </c>
      <c r="O106" s="1" t="s">
        <v>476</v>
      </c>
      <c r="P106" s="4">
        <v>0.27131944444444445</v>
      </c>
      <c r="Q106" s="1">
        <v>1.0394308483316901</v>
      </c>
      <c r="R106" s="1">
        <v>2.02048726022106</v>
      </c>
      <c r="S106" s="1">
        <v>4.0908016369330698</v>
      </c>
      <c r="T106" s="1">
        <v>7.9518638539359898</v>
      </c>
      <c r="U106" s="1">
        <v>5.1302324852647603</v>
      </c>
      <c r="V106" s="1">
        <v>9.9723511141570498</v>
      </c>
      <c r="W106" s="2" t="str">
        <f>IF(L106/I106&gt;=0.72, "Y", "N")</f>
        <v>Y</v>
      </c>
      <c r="X106" s="2">
        <v>1</v>
      </c>
    </row>
    <row r="107" spans="1:24" x14ac:dyDescent="0.25">
      <c r="A107" s="2">
        <v>155</v>
      </c>
      <c r="B107" s="2" t="s">
        <v>203</v>
      </c>
      <c r="C107" s="2" t="s">
        <v>51</v>
      </c>
      <c r="E107" s="2" t="s">
        <v>78</v>
      </c>
      <c r="F107" s="2">
        <v>498326.44669999997</v>
      </c>
      <c r="G107" s="2">
        <v>5189649.5219999999</v>
      </c>
      <c r="H107" s="3" t="s">
        <v>25</v>
      </c>
      <c r="I107" s="1">
        <v>13.7275097097461</v>
      </c>
      <c r="J107" s="4">
        <v>0.10465277779166667</v>
      </c>
      <c r="K107" s="4">
        <v>0.6060416666666667</v>
      </c>
      <c r="L107" s="1">
        <v>7.6922305609999997</v>
      </c>
      <c r="M107" s="4">
        <v>0.15534722222222222</v>
      </c>
      <c r="N107" s="1">
        <v>3.2543029940000001</v>
      </c>
      <c r="O107" s="1" t="s">
        <v>476</v>
      </c>
      <c r="P107" s="4">
        <v>0.11506944444444445</v>
      </c>
      <c r="Q107" s="1">
        <v>5.96451936074694</v>
      </c>
      <c r="R107" s="1">
        <v>11.5940713141943</v>
      </c>
      <c r="S107" s="1">
        <v>11.598689372317599</v>
      </c>
      <c r="T107" s="1">
        <v>22.545996349485801</v>
      </c>
      <c r="U107" s="1">
        <v>17.563208733064499</v>
      </c>
      <c r="V107" s="1">
        <v>34.140067663680099</v>
      </c>
      <c r="W107" s="2" t="str">
        <f>IF(L107/I107&gt;=0.72, "Y", "N")</f>
        <v>N</v>
      </c>
      <c r="X107" s="2">
        <v>1</v>
      </c>
    </row>
    <row r="108" spans="1:24" x14ac:dyDescent="0.25">
      <c r="A108" s="2">
        <v>156</v>
      </c>
      <c r="B108" s="2" t="s">
        <v>204</v>
      </c>
      <c r="C108" s="2" t="s">
        <v>205</v>
      </c>
      <c r="E108" s="2" t="s">
        <v>78</v>
      </c>
      <c r="F108" s="2">
        <v>491572.9437</v>
      </c>
      <c r="G108" s="2">
        <v>5175110.6380000003</v>
      </c>
      <c r="H108" s="3" t="s">
        <v>25</v>
      </c>
      <c r="I108" s="1">
        <v>10.080579687059799</v>
      </c>
      <c r="J108" s="4">
        <v>0.10256944445833331</v>
      </c>
      <c r="K108" s="4">
        <v>0.62201388888888887</v>
      </c>
      <c r="L108" s="1">
        <v>6.4887779190000003</v>
      </c>
      <c r="M108" s="4">
        <v>0.12618055555555555</v>
      </c>
      <c r="N108" s="1">
        <v>3.643258339</v>
      </c>
      <c r="O108" s="1" t="s">
        <v>476</v>
      </c>
      <c r="P108" s="4">
        <v>0.16645833333333335</v>
      </c>
      <c r="Q108" s="1">
        <v>2.1097129904425298</v>
      </c>
      <c r="R108" s="1">
        <v>4.1009444993418196</v>
      </c>
      <c r="S108" s="1">
        <v>9.9392998210732308</v>
      </c>
      <c r="T108" s="1">
        <v>19.320408564194999</v>
      </c>
      <c r="U108" s="1">
        <v>12.0490128115158</v>
      </c>
      <c r="V108" s="1">
        <v>23.421353063536799</v>
      </c>
      <c r="W108" s="2" t="str">
        <f>IF(L108/I108&gt;=0.72, "Y", "N")</f>
        <v>N</v>
      </c>
      <c r="X108" s="2">
        <v>1</v>
      </c>
    </row>
    <row r="109" spans="1:24" x14ac:dyDescent="0.25">
      <c r="A109" s="2">
        <v>157</v>
      </c>
      <c r="B109" s="2" t="s">
        <v>206</v>
      </c>
      <c r="C109" s="2" t="s">
        <v>207</v>
      </c>
      <c r="E109" s="2" t="s">
        <v>78</v>
      </c>
      <c r="F109" s="2">
        <v>543820.67039999994</v>
      </c>
      <c r="G109" s="2">
        <v>5255519.5429999996</v>
      </c>
      <c r="H109" s="3" t="s">
        <v>25</v>
      </c>
      <c r="I109" s="1">
        <v>8.1689654262192803</v>
      </c>
      <c r="J109" s="4">
        <v>0.12270833333333334</v>
      </c>
      <c r="K109" s="4">
        <v>0.57895833333333335</v>
      </c>
      <c r="L109" s="1">
        <v>2.9576075959999999</v>
      </c>
      <c r="M109" s="4">
        <v>0.26229166666666665</v>
      </c>
      <c r="N109" s="1">
        <v>1.7401671869999999</v>
      </c>
      <c r="O109" s="1" t="s">
        <v>476</v>
      </c>
      <c r="P109" s="4">
        <v>0.34562500000000002</v>
      </c>
      <c r="Q109" s="1">
        <v>1.0936992539451</v>
      </c>
      <c r="R109" s="1">
        <v>2.1259763577886499</v>
      </c>
      <c r="S109" s="1">
        <v>8.9473940997895607</v>
      </c>
      <c r="T109" s="1">
        <v>17.3923025469349</v>
      </c>
      <c r="U109" s="1">
        <v>10.0410933537347</v>
      </c>
      <c r="V109" s="1">
        <v>19.518278904723601</v>
      </c>
      <c r="W109" s="2" t="str">
        <f>IF(L109/I109&gt;=0.72, "Y", "N")</f>
        <v>N</v>
      </c>
      <c r="X109" s="2">
        <v>1</v>
      </c>
    </row>
    <row r="110" spans="1:24" x14ac:dyDescent="0.25">
      <c r="A110" s="2">
        <v>158</v>
      </c>
      <c r="B110" s="2" t="s">
        <v>208</v>
      </c>
      <c r="C110" s="2" t="s">
        <v>209</v>
      </c>
      <c r="E110" s="2" t="s">
        <v>78</v>
      </c>
      <c r="F110" s="2">
        <v>572192.96950000001</v>
      </c>
      <c r="G110" s="2">
        <v>5257591.3499999996</v>
      </c>
      <c r="H110" s="3" t="s">
        <v>25</v>
      </c>
      <c r="I110" s="1">
        <v>12.1324083242603</v>
      </c>
      <c r="J110" s="4">
        <v>9.493055554166667E-2</v>
      </c>
      <c r="K110" s="4">
        <v>0.60465277777777782</v>
      </c>
      <c r="L110" s="1">
        <v>13.37840377</v>
      </c>
      <c r="M110" s="4">
        <v>9.7013888888888886E-2</v>
      </c>
      <c r="N110" s="1">
        <v>6.447997247</v>
      </c>
      <c r="O110" s="1" t="s">
        <v>476</v>
      </c>
      <c r="P110" s="4">
        <v>0.10673611111111111</v>
      </c>
      <c r="Q110" s="1">
        <v>3.8327542828517802</v>
      </c>
      <c r="R110" s="1">
        <v>7.4502610851786102</v>
      </c>
      <c r="S110" s="1">
        <v>10.904017680550201</v>
      </c>
      <c r="T110" s="1">
        <v>21.195665728160701</v>
      </c>
      <c r="U110" s="1">
        <v>14.736771963401999</v>
      </c>
      <c r="V110" s="1">
        <v>28.645926813339301</v>
      </c>
      <c r="W110" s="2" t="str">
        <f>IF(L110/I110&gt;=0.72, "Y", "N")</f>
        <v>Y</v>
      </c>
      <c r="X110" s="2">
        <v>1</v>
      </c>
    </row>
    <row r="111" spans="1:24" x14ac:dyDescent="0.25">
      <c r="A111" s="2">
        <v>77</v>
      </c>
      <c r="B111" s="2" t="s">
        <v>454</v>
      </c>
      <c r="F111" s="2">
        <v>520640</v>
      </c>
      <c r="G111" s="2">
        <v>5225320</v>
      </c>
      <c r="H111" s="2" t="s">
        <v>455</v>
      </c>
      <c r="I111" s="1">
        <v>4.1388189662625603</v>
      </c>
      <c r="J111" s="4">
        <v>0.120625</v>
      </c>
      <c r="K111" s="4">
        <v>0.60048611111111116</v>
      </c>
      <c r="L111" s="1">
        <v>2.1759719529999999</v>
      </c>
      <c r="M111" s="4">
        <v>0.26993055555555556</v>
      </c>
      <c r="N111" s="1">
        <v>1.1550259759999999</v>
      </c>
      <c r="O111" s="1" t="s">
        <v>476</v>
      </c>
      <c r="P111" s="4">
        <v>0.27270833333333333</v>
      </c>
      <c r="Q111" s="1">
        <v>0.80543146835020096</v>
      </c>
      <c r="R111" s="1">
        <v>1.56562990543785</v>
      </c>
      <c r="S111" s="1">
        <v>6.3687067658491801</v>
      </c>
      <c r="T111" s="1">
        <v>12.379746959728299</v>
      </c>
      <c r="U111" s="1">
        <v>7.17413823419938</v>
      </c>
      <c r="V111" s="1">
        <v>13.9453768651661</v>
      </c>
      <c r="W111" s="2" t="s">
        <v>400</v>
      </c>
      <c r="X111" s="2">
        <v>1</v>
      </c>
    </row>
    <row r="112" spans="1:24" x14ac:dyDescent="0.25">
      <c r="A112" s="2">
        <v>78</v>
      </c>
      <c r="B112" s="2" t="s">
        <v>210</v>
      </c>
      <c r="C112" s="2" t="s">
        <v>211</v>
      </c>
      <c r="E112" s="2" t="s">
        <v>37</v>
      </c>
      <c r="F112" s="2">
        <v>520949.08649999998</v>
      </c>
      <c r="G112" s="2">
        <v>5225041.7089999998</v>
      </c>
      <c r="H112" s="3" t="s">
        <v>25</v>
      </c>
      <c r="I112" s="1">
        <v>6.5938789969306004</v>
      </c>
      <c r="J112" s="4">
        <v>0.11993055554166666</v>
      </c>
      <c r="K112" s="4">
        <v>0.59145833333333331</v>
      </c>
      <c r="L112" s="1">
        <v>1.734816965</v>
      </c>
      <c r="M112" s="4">
        <v>0.26993055555555556</v>
      </c>
      <c r="N112" s="1">
        <v>0.84700003000000001</v>
      </c>
      <c r="O112" s="1" t="s">
        <v>476</v>
      </c>
      <c r="P112" s="4">
        <v>0.27201388888888889</v>
      </c>
      <c r="Q112" s="1">
        <v>0.75007191279190799</v>
      </c>
      <c r="R112" s="1">
        <v>1.45801978696142</v>
      </c>
      <c r="S112" s="1">
        <v>8.0386574855457003</v>
      </c>
      <c r="T112" s="1">
        <v>15.6258639667032</v>
      </c>
      <c r="U112" s="1">
        <v>8.78872939833761</v>
      </c>
      <c r="V112" s="1">
        <v>17.083883753664601</v>
      </c>
      <c r="W112" s="2" t="str">
        <f>IF(L112/I112&gt;=0.72, "Y", "N")</f>
        <v>N</v>
      </c>
      <c r="X112" s="2">
        <v>2</v>
      </c>
    </row>
    <row r="113" spans="1:24" x14ac:dyDescent="0.25">
      <c r="A113" s="2">
        <v>78</v>
      </c>
      <c r="B113" s="2" t="s">
        <v>456</v>
      </c>
      <c r="F113" s="2">
        <v>521398</v>
      </c>
      <c r="G113" s="2">
        <v>5225162</v>
      </c>
      <c r="H113" s="2" t="s">
        <v>457</v>
      </c>
      <c r="I113" s="1">
        <v>14.2013457242415</v>
      </c>
      <c r="J113" s="4">
        <v>0.11993055554166666</v>
      </c>
      <c r="K113" s="4">
        <v>0.53243055555555552</v>
      </c>
      <c r="L113" s="1">
        <v>1.628010092</v>
      </c>
      <c r="M113" s="4">
        <v>0.26993055555555556</v>
      </c>
      <c r="N113" s="1">
        <v>0.61335303100000005</v>
      </c>
      <c r="O113" s="1" t="s">
        <v>476</v>
      </c>
      <c r="P113" s="4">
        <v>0.27201388888888889</v>
      </c>
      <c r="Q113" s="1">
        <v>0.60160111851200204</v>
      </c>
      <c r="R113" s="1">
        <v>1.1694163182083701</v>
      </c>
      <c r="S113" s="1">
        <v>11.797168647500399</v>
      </c>
      <c r="T113" s="1">
        <v>22.931808303757201</v>
      </c>
      <c r="U113" s="1">
        <v>12.3987697660124</v>
      </c>
      <c r="V113" s="1">
        <v>24.1012246219655</v>
      </c>
      <c r="W113" s="2" t="s">
        <v>400</v>
      </c>
      <c r="X113" s="2">
        <v>1</v>
      </c>
    </row>
    <row r="114" spans="1:24" x14ac:dyDescent="0.25">
      <c r="A114" s="2">
        <v>188</v>
      </c>
      <c r="B114" s="2" t="s">
        <v>212</v>
      </c>
      <c r="D114" s="2">
        <v>82</v>
      </c>
      <c r="E114" s="2" t="s">
        <v>213</v>
      </c>
      <c r="F114" s="2">
        <v>526875.19609999994</v>
      </c>
      <c r="G114" s="2">
        <v>5257093.7620000001</v>
      </c>
      <c r="H114" s="3" t="s">
        <v>25</v>
      </c>
      <c r="I114" s="1">
        <v>19.612493900574499</v>
      </c>
      <c r="J114" s="4">
        <v>0.12895833333333334</v>
      </c>
      <c r="K114" s="4">
        <v>0.64215277777777779</v>
      </c>
      <c r="L114" s="1">
        <v>5.0719412549999996</v>
      </c>
      <c r="M114" s="4">
        <v>0.13312499999999999</v>
      </c>
      <c r="N114" s="1">
        <v>2.6883805729999999</v>
      </c>
      <c r="O114" s="1" t="s">
        <v>476</v>
      </c>
      <c r="P114" s="4">
        <v>0.14284722222222221</v>
      </c>
      <c r="Q114" s="1">
        <v>1.9600942587872201</v>
      </c>
      <c r="R114" s="1">
        <v>3.81010962400096</v>
      </c>
      <c r="S114" s="1">
        <v>13.8637094684515</v>
      </c>
      <c r="T114" s="1">
        <v>26.948833013154701</v>
      </c>
      <c r="U114" s="1">
        <v>15.823803727238699</v>
      </c>
      <c r="V114" s="1">
        <v>30.758942637155599</v>
      </c>
      <c r="W114" s="2" t="str">
        <f>IF(L114/I114&gt;=0.72, "Y", "N")</f>
        <v>N</v>
      </c>
      <c r="X114" s="2">
        <v>1</v>
      </c>
    </row>
    <row r="115" spans="1:24" x14ac:dyDescent="0.25">
      <c r="A115" s="2">
        <v>197</v>
      </c>
      <c r="B115" s="2" t="s">
        <v>214</v>
      </c>
      <c r="D115" s="2">
        <v>91</v>
      </c>
      <c r="E115" s="2" t="s">
        <v>213</v>
      </c>
      <c r="F115" s="2">
        <v>539708.69669999997</v>
      </c>
      <c r="G115" s="2">
        <v>5218098.9110000003</v>
      </c>
      <c r="H115" s="3" t="s">
        <v>25</v>
      </c>
      <c r="I115" s="1">
        <v>46.7464459341112</v>
      </c>
      <c r="J115" s="4">
        <v>9.7708333333333355E-2</v>
      </c>
      <c r="K115" s="4">
        <v>0.5435416666666667</v>
      </c>
      <c r="L115" s="1">
        <v>5.0535067680000001</v>
      </c>
      <c r="M115" s="4">
        <v>9.9097222222222225E-2</v>
      </c>
      <c r="N115" s="1">
        <v>2.8028703469999998</v>
      </c>
      <c r="O115" s="1" t="s">
        <v>476</v>
      </c>
      <c r="P115" s="4">
        <v>9.9097222222222225E-2</v>
      </c>
      <c r="Q115" s="1">
        <v>1.30114550594236</v>
      </c>
      <c r="R115" s="1">
        <v>2.5292186802710002</v>
      </c>
      <c r="S115" s="1" t="s">
        <v>25</v>
      </c>
      <c r="T115" s="1" t="s">
        <v>25</v>
      </c>
      <c r="U115" s="1" t="s">
        <v>25</v>
      </c>
      <c r="V115" s="1" t="s">
        <v>25</v>
      </c>
      <c r="W115" s="2" t="str">
        <f>IF(L115/I115&gt;=0.72, "Y", "N")</f>
        <v>N</v>
      </c>
      <c r="X115" s="2">
        <v>1</v>
      </c>
    </row>
    <row r="116" spans="1:24" x14ac:dyDescent="0.25">
      <c r="A116" s="2">
        <v>198</v>
      </c>
      <c r="B116" s="2" t="s">
        <v>215</v>
      </c>
      <c r="D116" s="2">
        <v>96</v>
      </c>
      <c r="E116" s="2" t="s">
        <v>213</v>
      </c>
      <c r="F116" s="2">
        <v>526611.87589999998</v>
      </c>
      <c r="G116" s="2">
        <v>5177116.1859999998</v>
      </c>
      <c r="H116" s="3" t="s">
        <v>25</v>
      </c>
      <c r="I116" s="1">
        <v>61.708975208794598</v>
      </c>
      <c r="J116" s="4">
        <v>9.215277779166664E-2</v>
      </c>
      <c r="K116" s="4">
        <v>0.55465277777777777</v>
      </c>
      <c r="L116" s="1">
        <v>7.4354921220000003</v>
      </c>
      <c r="M116" s="4">
        <v>9.3541666666666662E-2</v>
      </c>
      <c r="N116" s="1">
        <v>3.8096554569999999</v>
      </c>
      <c r="O116" s="1" t="s">
        <v>476</v>
      </c>
      <c r="P116" s="4">
        <v>9.3541666666666662E-2</v>
      </c>
      <c r="Q116" s="1">
        <v>1.26648453978221</v>
      </c>
      <c r="R116" s="1">
        <v>2.4618433078102502</v>
      </c>
      <c r="S116" s="1" t="s">
        <v>25</v>
      </c>
      <c r="T116" s="1" t="s">
        <v>25</v>
      </c>
      <c r="U116" s="1" t="s">
        <v>25</v>
      </c>
      <c r="V116" s="1" t="s">
        <v>25</v>
      </c>
      <c r="W116" s="2" t="str">
        <f>IF(L116/I116&gt;=0.72, "Y", "N")</f>
        <v>N</v>
      </c>
      <c r="X116" s="2">
        <v>1</v>
      </c>
    </row>
    <row r="117" spans="1:24" x14ac:dyDescent="0.25">
      <c r="A117" s="2">
        <v>199</v>
      </c>
      <c r="B117" s="2" t="s">
        <v>216</v>
      </c>
      <c r="D117" s="2">
        <v>97</v>
      </c>
      <c r="E117" s="2" t="s">
        <v>213</v>
      </c>
      <c r="F117" s="2">
        <v>582516.19979999994</v>
      </c>
      <c r="G117" s="2">
        <v>5210452.273</v>
      </c>
      <c r="H117" s="3" t="s">
        <v>25</v>
      </c>
      <c r="I117" s="1">
        <v>104.567452320551</v>
      </c>
      <c r="J117" s="4">
        <v>8.2430555541666672E-2</v>
      </c>
      <c r="K117" s="4">
        <v>0.56645833333333329</v>
      </c>
      <c r="L117" s="1">
        <v>8.9294943569999994</v>
      </c>
      <c r="M117" s="4">
        <v>8.3819444444444446E-2</v>
      </c>
      <c r="N117" s="1">
        <v>6.2783993909999998</v>
      </c>
      <c r="O117" s="1" t="s">
        <v>476</v>
      </c>
      <c r="P117" s="4">
        <v>8.3819444444444446E-2</v>
      </c>
      <c r="Q117" s="1">
        <v>1.25370537435325</v>
      </c>
      <c r="R117" s="1">
        <v>2.4370026548828201</v>
      </c>
      <c r="S117" s="1" t="s">
        <v>25</v>
      </c>
      <c r="T117" s="1" t="s">
        <v>25</v>
      </c>
      <c r="U117" s="1" t="s">
        <v>25</v>
      </c>
      <c r="V117" s="1" t="s">
        <v>25</v>
      </c>
      <c r="W117" s="2" t="str">
        <f>IF(L117/I117&gt;=0.72, "Y", "N")</f>
        <v>N</v>
      </c>
      <c r="X117" s="2">
        <v>1</v>
      </c>
    </row>
    <row r="118" spans="1:24" x14ac:dyDescent="0.25">
      <c r="A118" s="2">
        <v>200</v>
      </c>
      <c r="B118" s="2" t="s">
        <v>217</v>
      </c>
      <c r="D118" s="2">
        <v>98</v>
      </c>
      <c r="E118" s="2" t="s">
        <v>213</v>
      </c>
      <c r="F118" s="2">
        <v>578681.0747</v>
      </c>
      <c r="G118" s="2">
        <v>5235970.6059999997</v>
      </c>
      <c r="H118" s="3" t="s">
        <v>25</v>
      </c>
      <c r="I118" s="1">
        <v>49.312679046888597</v>
      </c>
      <c r="J118" s="4">
        <v>8.7291666666666684E-2</v>
      </c>
      <c r="K118" s="4">
        <v>0.58034722222222224</v>
      </c>
      <c r="L118" s="1">
        <v>12.897752669999999</v>
      </c>
      <c r="M118" s="4">
        <v>8.7986111111111112E-2</v>
      </c>
      <c r="N118" s="1">
        <v>5.8155464309999996</v>
      </c>
      <c r="O118" s="1" t="s">
        <v>476</v>
      </c>
      <c r="P118" s="4">
        <v>9.3541666666666662E-2</v>
      </c>
      <c r="Q118" s="1">
        <v>2.9195150591605898</v>
      </c>
      <c r="R118" s="1">
        <v>5.6750701525987202</v>
      </c>
      <c r="S118" s="1" t="s">
        <v>25</v>
      </c>
      <c r="T118" s="1" t="s">
        <v>25</v>
      </c>
      <c r="U118" s="1" t="s">
        <v>25</v>
      </c>
      <c r="V118" s="1" t="s">
        <v>25</v>
      </c>
      <c r="W118" s="2" t="str">
        <f>IF(L118/I118&gt;=0.72, "Y", "N")</f>
        <v>N</v>
      </c>
      <c r="X118" s="2">
        <v>1</v>
      </c>
    </row>
    <row r="119" spans="1:24" x14ac:dyDescent="0.25">
      <c r="A119" s="2">
        <v>201</v>
      </c>
      <c r="B119" s="2" t="s">
        <v>218</v>
      </c>
      <c r="D119" s="2">
        <v>99</v>
      </c>
      <c r="E119" s="2" t="s">
        <v>213</v>
      </c>
      <c r="F119" s="2">
        <v>565405.64159999997</v>
      </c>
      <c r="G119" s="2">
        <v>5210599.7779999999</v>
      </c>
      <c r="H119" s="3" t="s">
        <v>25</v>
      </c>
      <c r="I119" s="1">
        <v>62.424935809488701</v>
      </c>
      <c r="J119" s="4">
        <v>8.7291666666666684E-2</v>
      </c>
      <c r="K119" s="4">
        <v>0.57062500000000005</v>
      </c>
      <c r="L119" s="1">
        <v>7.4567042539999999</v>
      </c>
      <c r="M119" s="4">
        <v>8.8680555555555554E-2</v>
      </c>
      <c r="N119" s="1">
        <v>3.8680801339999999</v>
      </c>
      <c r="O119" s="1" t="s">
        <v>476</v>
      </c>
      <c r="P119" s="4">
        <v>9.7013888888888886E-2</v>
      </c>
      <c r="Q119" s="1">
        <v>1.5976019401550601</v>
      </c>
      <c r="R119" s="1">
        <v>3.1054825553510201</v>
      </c>
      <c r="S119" s="1" t="s">
        <v>25</v>
      </c>
      <c r="T119" s="1" t="s">
        <v>25</v>
      </c>
      <c r="U119" s="1" t="s">
        <v>25</v>
      </c>
      <c r="V119" s="1" t="s">
        <v>25</v>
      </c>
      <c r="W119" s="2" t="str">
        <f>IF(L119/I119&gt;=0.72, "Y", "N")</f>
        <v>N</v>
      </c>
      <c r="X119" s="2">
        <v>1</v>
      </c>
    </row>
    <row r="120" spans="1:24" x14ac:dyDescent="0.25">
      <c r="A120" s="2">
        <v>202</v>
      </c>
      <c r="B120" s="2" t="s">
        <v>219</v>
      </c>
      <c r="D120" s="2">
        <v>100</v>
      </c>
      <c r="E120" s="2" t="s">
        <v>213</v>
      </c>
      <c r="F120" s="2">
        <v>543906.81519999995</v>
      </c>
      <c r="G120" s="2">
        <v>5254961.8499999996</v>
      </c>
      <c r="H120" s="3" t="s">
        <v>25</v>
      </c>
      <c r="I120" s="1">
        <v>8.9565208311679392</v>
      </c>
      <c r="J120" s="4">
        <v>0.122013888875</v>
      </c>
      <c r="K120" s="4">
        <v>0.57826388888888891</v>
      </c>
      <c r="L120" s="1">
        <v>2.60250549</v>
      </c>
      <c r="M120" s="4">
        <v>0.26437500000000003</v>
      </c>
      <c r="N120" s="1">
        <v>1.6663047710000001</v>
      </c>
      <c r="O120" s="1" t="s">
        <v>476</v>
      </c>
      <c r="P120" s="4">
        <v>0.34562500000000002</v>
      </c>
      <c r="Q120" s="1">
        <v>1.0859687639989899</v>
      </c>
      <c r="R120" s="1">
        <v>2.11094952221179</v>
      </c>
      <c r="S120" s="1">
        <v>9.3687728196090791</v>
      </c>
      <c r="T120" s="1">
        <v>18.211395357668898</v>
      </c>
      <c r="U120" s="1">
        <v>10.454741583608101</v>
      </c>
      <c r="V120" s="1">
        <v>20.322344879880699</v>
      </c>
      <c r="W120" s="2" t="str">
        <f>IF(L120/I120&gt;=0.72, "Y", "N")</f>
        <v>N</v>
      </c>
      <c r="X120" s="2">
        <v>1</v>
      </c>
    </row>
    <row r="121" spans="1:24" x14ac:dyDescent="0.25">
      <c r="A121" s="2">
        <v>203</v>
      </c>
      <c r="B121" s="2" t="s">
        <v>220</v>
      </c>
      <c r="D121" s="2">
        <v>101</v>
      </c>
      <c r="E121" s="2" t="s">
        <v>213</v>
      </c>
      <c r="F121" s="2">
        <v>553642.13280000002</v>
      </c>
      <c r="G121" s="2">
        <v>5250315.449</v>
      </c>
      <c r="H121" s="3" t="s">
        <v>25</v>
      </c>
      <c r="I121" s="1">
        <v>12.997318925505899</v>
      </c>
      <c r="J121" s="4">
        <v>0.11784722220833331</v>
      </c>
      <c r="K121" s="4">
        <v>0.64979166666666666</v>
      </c>
      <c r="L121" s="1">
        <v>2.3458251250000002</v>
      </c>
      <c r="M121" s="4">
        <v>0.120625</v>
      </c>
      <c r="N121" s="1">
        <v>1.2809065740000001</v>
      </c>
      <c r="O121" s="1" t="s">
        <v>476</v>
      </c>
      <c r="P121" s="4">
        <v>0.27618055555555554</v>
      </c>
      <c r="Q121" s="1">
        <v>0.92716673652634596</v>
      </c>
      <c r="R121" s="1">
        <v>1.80226378912937</v>
      </c>
      <c r="S121" s="1">
        <v>11.28599687533</v>
      </c>
      <c r="T121" s="1">
        <v>21.938172166141399</v>
      </c>
      <c r="U121" s="1">
        <v>12.213163611856301</v>
      </c>
      <c r="V121" s="1">
        <v>23.740435955270801</v>
      </c>
      <c r="W121" s="2" t="str">
        <f>IF(L121/I121&gt;=0.72, "Y", "N")</f>
        <v>N</v>
      </c>
      <c r="X121" s="2">
        <v>1</v>
      </c>
    </row>
    <row r="122" spans="1:24" x14ac:dyDescent="0.25">
      <c r="A122" s="2">
        <v>204</v>
      </c>
      <c r="B122" s="2" t="s">
        <v>221</v>
      </c>
      <c r="C122" s="2" t="s">
        <v>222</v>
      </c>
      <c r="D122" s="2">
        <v>102</v>
      </c>
      <c r="E122" s="2" t="s">
        <v>213</v>
      </c>
      <c r="F122" s="2">
        <v>543321.07570000004</v>
      </c>
      <c r="G122" s="2">
        <v>5239857.3030000003</v>
      </c>
      <c r="H122" s="3" t="s">
        <v>25</v>
      </c>
      <c r="I122" s="1">
        <v>8.8463495412261306</v>
      </c>
      <c r="J122" s="4">
        <v>0.10881944445833333</v>
      </c>
      <c r="K122" s="4">
        <v>0.64840277777777777</v>
      </c>
      <c r="L122" s="1">
        <v>8.4706770010000003</v>
      </c>
      <c r="M122" s="4">
        <v>0.11020833333333334</v>
      </c>
      <c r="N122" s="1">
        <v>4.7248069050000003</v>
      </c>
      <c r="O122" s="1" t="s">
        <v>476</v>
      </c>
      <c r="P122" s="4">
        <v>0.25812499999999999</v>
      </c>
      <c r="Q122" s="1">
        <v>1.9558241875879601</v>
      </c>
      <c r="R122" s="1">
        <v>3.8018092888009898</v>
      </c>
      <c r="S122" s="1">
        <v>9.3109733918648896</v>
      </c>
      <c r="T122" s="1">
        <v>18.099042518042701</v>
      </c>
      <c r="U122" s="1">
        <v>11.2667975794529</v>
      </c>
      <c r="V122" s="1">
        <v>21.900851806843601</v>
      </c>
      <c r="W122" s="2" t="str">
        <f>IF(L122/I122&gt;=0.72, "Y", "N")</f>
        <v>Y</v>
      </c>
      <c r="X122" s="2">
        <v>1</v>
      </c>
    </row>
    <row r="123" spans="1:24" x14ac:dyDescent="0.25">
      <c r="A123" s="2">
        <v>205</v>
      </c>
      <c r="B123" s="2" t="s">
        <v>223</v>
      </c>
      <c r="D123" s="2">
        <v>103</v>
      </c>
      <c r="E123" s="2" t="s">
        <v>213</v>
      </c>
      <c r="F123" s="2">
        <v>543920.37540000002</v>
      </c>
      <c r="G123" s="2">
        <v>5243955.7989999996</v>
      </c>
      <c r="H123" s="3" t="s">
        <v>25</v>
      </c>
      <c r="I123" s="1">
        <v>6.38851575444831</v>
      </c>
      <c r="J123" s="4">
        <v>0.11298611112499998</v>
      </c>
      <c r="K123" s="4">
        <v>0.64145833333333335</v>
      </c>
      <c r="L123" s="1">
        <v>4.0362150659999996</v>
      </c>
      <c r="M123" s="4">
        <v>0.17756944444444445</v>
      </c>
      <c r="N123" s="1">
        <v>2.3780382250000001</v>
      </c>
      <c r="O123" s="1" t="s">
        <v>476</v>
      </c>
      <c r="P123" s="4">
        <v>0.11298611111111111</v>
      </c>
      <c r="Q123" s="1">
        <v>1.73459940493658</v>
      </c>
      <c r="R123" s="1">
        <v>3.3717837072919199</v>
      </c>
      <c r="S123" s="1">
        <v>7.9124872444505998</v>
      </c>
      <c r="T123" s="1">
        <v>15.380609205252901</v>
      </c>
      <c r="U123" s="1">
        <v>9.6470866493871803</v>
      </c>
      <c r="V123" s="1">
        <v>18.752392912544799</v>
      </c>
      <c r="W123" s="2" t="str">
        <f>IF(L123/I123&gt;=0.72, "Y", "N")</f>
        <v>N</v>
      </c>
      <c r="X123" s="2">
        <v>1</v>
      </c>
    </row>
    <row r="124" spans="1:24" x14ac:dyDescent="0.25">
      <c r="A124" s="2">
        <v>206</v>
      </c>
      <c r="B124" s="2" t="s">
        <v>224</v>
      </c>
      <c r="D124" s="2">
        <v>104</v>
      </c>
      <c r="E124" s="2" t="s">
        <v>213</v>
      </c>
      <c r="F124" s="2">
        <v>541193.01280000003</v>
      </c>
      <c r="G124" s="2">
        <v>5249282.1770000001</v>
      </c>
      <c r="H124" s="3" t="s">
        <v>25</v>
      </c>
      <c r="I124" s="1">
        <v>5.29537422826865</v>
      </c>
      <c r="J124" s="4">
        <v>0.119236111125</v>
      </c>
      <c r="K124" s="4">
        <v>0.645625</v>
      </c>
      <c r="L124" s="1">
        <v>3.683659322</v>
      </c>
      <c r="M124" s="4">
        <v>0.13381944444444444</v>
      </c>
      <c r="N124" s="1">
        <v>2.0395748849999999</v>
      </c>
      <c r="O124" s="1" t="s">
        <v>476</v>
      </c>
      <c r="P124" s="4">
        <v>0.13173611111111111</v>
      </c>
      <c r="Q124" s="1">
        <v>2.1939700200739698</v>
      </c>
      <c r="R124" s="1">
        <v>4.2647266838205802</v>
      </c>
      <c r="S124" s="1">
        <v>7.20379534946911</v>
      </c>
      <c r="T124" s="1">
        <v>14.003025552112</v>
      </c>
      <c r="U124" s="1">
        <v>9.3977653695430696</v>
      </c>
      <c r="V124" s="1">
        <v>18.267752235932601</v>
      </c>
      <c r="W124" s="2" t="str">
        <f>IF(L124/I124&gt;=0.72, "Y", "N")</f>
        <v>N</v>
      </c>
      <c r="X124" s="2">
        <v>1</v>
      </c>
    </row>
    <row r="125" spans="1:24" x14ac:dyDescent="0.25">
      <c r="A125" s="2">
        <v>189</v>
      </c>
      <c r="B125" s="2" t="s">
        <v>225</v>
      </c>
      <c r="D125" s="2">
        <v>83</v>
      </c>
      <c r="E125" s="2" t="s">
        <v>213</v>
      </c>
      <c r="F125" s="2">
        <v>528504.48759999999</v>
      </c>
      <c r="G125" s="2">
        <v>5252477.6670000004</v>
      </c>
      <c r="H125" s="3" t="s">
        <v>25</v>
      </c>
      <c r="I125" s="1">
        <v>25.178668769068398</v>
      </c>
      <c r="J125" s="4">
        <v>0.12479166666666669</v>
      </c>
      <c r="K125" s="4">
        <v>0.55604166666666666</v>
      </c>
      <c r="L125" s="1">
        <v>3.574872482</v>
      </c>
      <c r="M125" s="4">
        <v>0.1282638888888889</v>
      </c>
      <c r="N125" s="1">
        <v>2.03588536</v>
      </c>
      <c r="O125" s="1" t="s">
        <v>476</v>
      </c>
      <c r="P125" s="4">
        <v>0.13729166666666667</v>
      </c>
      <c r="Q125" s="1">
        <v>1.7870922034605099</v>
      </c>
      <c r="R125" s="1">
        <v>3.4738213087746699</v>
      </c>
      <c r="S125" s="1">
        <v>15.708308436520801</v>
      </c>
      <c r="T125" s="1">
        <v>30.5344382712466</v>
      </c>
      <c r="U125" s="1">
        <v>17.495400639981298</v>
      </c>
      <c r="V125" s="1">
        <v>34.008259580021303</v>
      </c>
      <c r="W125" s="2" t="str">
        <f>IF(L125/I125&gt;=0.72, "Y", "N")</f>
        <v>N</v>
      </c>
      <c r="X125" s="2">
        <v>1</v>
      </c>
    </row>
    <row r="126" spans="1:24" x14ac:dyDescent="0.25">
      <c r="A126" s="2">
        <v>207</v>
      </c>
      <c r="B126" s="2" t="s">
        <v>226</v>
      </c>
      <c r="D126" s="2">
        <v>105</v>
      </c>
      <c r="E126" s="2" t="s">
        <v>213</v>
      </c>
      <c r="F126" s="2">
        <v>551134.03049999999</v>
      </c>
      <c r="G126" s="2">
        <v>5252735.8640000001</v>
      </c>
      <c r="H126" s="3" t="s">
        <v>25</v>
      </c>
      <c r="I126" s="1">
        <v>12.316804023264799</v>
      </c>
      <c r="J126" s="4">
        <v>0.11854166666666668</v>
      </c>
      <c r="K126" s="4">
        <v>0.63173611111111116</v>
      </c>
      <c r="L126" s="1">
        <v>2.9166385949999998</v>
      </c>
      <c r="M126" s="4">
        <v>0.120625</v>
      </c>
      <c r="N126" s="1">
        <v>1.615393555</v>
      </c>
      <c r="O126" s="1" t="s">
        <v>476</v>
      </c>
      <c r="P126" s="4">
        <v>0.35604166666666665</v>
      </c>
      <c r="Q126" s="1">
        <v>0.87001356215434</v>
      </c>
      <c r="R126" s="1">
        <v>1.69116716265809</v>
      </c>
      <c r="S126" s="1">
        <v>10.9865681369568</v>
      </c>
      <c r="T126" s="1">
        <v>21.356130607342099</v>
      </c>
      <c r="U126" s="1">
        <v>11.8565816991111</v>
      </c>
      <c r="V126" s="1">
        <v>23.047297770000199</v>
      </c>
      <c r="W126" s="2" t="str">
        <f>IF(L126/I126&gt;=0.72, "Y", "N")</f>
        <v>N</v>
      </c>
      <c r="X126" s="2">
        <v>1</v>
      </c>
    </row>
    <row r="127" spans="1:24" x14ac:dyDescent="0.25">
      <c r="A127" s="2">
        <v>208</v>
      </c>
      <c r="B127" s="2" t="s">
        <v>227</v>
      </c>
      <c r="D127" s="2">
        <v>106</v>
      </c>
      <c r="E127" s="2" t="s">
        <v>213</v>
      </c>
      <c r="F127" s="2">
        <v>557450.23270000005</v>
      </c>
      <c r="G127" s="2">
        <v>5226725.2850000001</v>
      </c>
      <c r="H127" s="3" t="s">
        <v>25</v>
      </c>
      <c r="I127" s="1">
        <v>20.135269147057301</v>
      </c>
      <c r="J127" s="4">
        <v>9.9791666666666667E-2</v>
      </c>
      <c r="K127" s="4">
        <v>0.60951388888888891</v>
      </c>
      <c r="L127" s="1">
        <v>4.4111636269999996</v>
      </c>
      <c r="M127" s="4">
        <v>0.25604166666666667</v>
      </c>
      <c r="N127" s="1">
        <v>2.223016093</v>
      </c>
      <c r="O127" s="1" t="s">
        <v>476</v>
      </c>
      <c r="P127" s="4">
        <v>0.12756944444444446</v>
      </c>
      <c r="Q127" s="1">
        <v>3.0239059248546099</v>
      </c>
      <c r="R127" s="1">
        <v>5.8779892929693904</v>
      </c>
      <c r="S127" s="1">
        <v>14.047264418425501</v>
      </c>
      <c r="T127" s="1">
        <v>27.3056344671121</v>
      </c>
      <c r="U127" s="1">
        <v>17.071170343280102</v>
      </c>
      <c r="V127" s="1">
        <v>33.183623760081502</v>
      </c>
      <c r="W127" s="2" t="str">
        <f>IF(L127/I127&gt;=0.72, "Y", "N")</f>
        <v>N</v>
      </c>
      <c r="X127" s="2">
        <v>1</v>
      </c>
    </row>
    <row r="128" spans="1:24" x14ac:dyDescent="0.25">
      <c r="A128" s="2">
        <v>209</v>
      </c>
      <c r="B128" s="2" t="s">
        <v>228</v>
      </c>
      <c r="D128" s="2">
        <v>107</v>
      </c>
      <c r="E128" s="2" t="s">
        <v>213</v>
      </c>
      <c r="F128" s="2">
        <v>567971.72649999999</v>
      </c>
      <c r="G128" s="2">
        <v>5236543.466</v>
      </c>
      <c r="H128" s="3" t="s">
        <v>25</v>
      </c>
      <c r="I128" s="1">
        <v>15.3316488609053</v>
      </c>
      <c r="J128" s="4">
        <v>0.14215277779166666</v>
      </c>
      <c r="K128" s="4">
        <v>0.37618055555555557</v>
      </c>
      <c r="L128" s="1">
        <v>1.8217295060000001</v>
      </c>
      <c r="M128" s="4">
        <v>0.29770833333333335</v>
      </c>
      <c r="N128" s="1">
        <v>0.56002366400000003</v>
      </c>
      <c r="O128" s="1" t="s">
        <v>476</v>
      </c>
      <c r="P128" s="4">
        <v>0.31020833333333331</v>
      </c>
      <c r="Q128" s="1">
        <v>0.41225065698549301</v>
      </c>
      <c r="R128" s="1">
        <v>0.80134931707468104</v>
      </c>
      <c r="S128" s="1">
        <v>12.2576571512207</v>
      </c>
      <c r="T128" s="1">
        <v>23.826924276828802</v>
      </c>
      <c r="U128" s="1">
        <v>12.669907808206201</v>
      </c>
      <c r="V128" s="1">
        <v>24.628273593903501</v>
      </c>
      <c r="W128" s="2" t="str">
        <f>IF(L128/I128&gt;=0.72, "Y", "N")</f>
        <v>N</v>
      </c>
      <c r="X128" s="2">
        <v>1</v>
      </c>
    </row>
    <row r="129" spans="1:24" x14ac:dyDescent="0.25">
      <c r="A129" s="2">
        <v>210</v>
      </c>
      <c r="B129" s="2" t="s">
        <v>229</v>
      </c>
      <c r="D129" s="2">
        <v>108</v>
      </c>
      <c r="E129" s="2" t="s">
        <v>213</v>
      </c>
      <c r="F129" s="2">
        <v>564507.66810000001</v>
      </c>
      <c r="G129" s="2">
        <v>5248678.0420000004</v>
      </c>
      <c r="H129" s="3" t="s">
        <v>25</v>
      </c>
      <c r="I129" s="1">
        <v>7.7109421202983102</v>
      </c>
      <c r="J129" s="4">
        <v>0.15743055554166666</v>
      </c>
      <c r="K129" s="4">
        <v>0.63590277777777782</v>
      </c>
      <c r="L129" s="1">
        <v>2.0580332810000002</v>
      </c>
      <c r="M129" s="4">
        <v>0.29354166666666665</v>
      </c>
      <c r="N129" s="1">
        <v>1.1223777500000001</v>
      </c>
      <c r="O129" s="1" t="s">
        <v>476</v>
      </c>
      <c r="P129" s="4">
        <v>0.28798611111111111</v>
      </c>
      <c r="Q129" s="1">
        <v>1.87737609905095</v>
      </c>
      <c r="R129" s="1">
        <v>3.64931875637919</v>
      </c>
      <c r="S129" s="1">
        <v>8.6929415492641802</v>
      </c>
      <c r="T129" s="1">
        <v>16.897687501121698</v>
      </c>
      <c r="U129" s="1">
        <v>10.5703176483151</v>
      </c>
      <c r="V129" s="1">
        <v>20.5470062575009</v>
      </c>
      <c r="W129" s="2" t="str">
        <f>IF(L129/I129&gt;=0.72, "Y", "N")</f>
        <v>N</v>
      </c>
      <c r="X129" s="2">
        <v>1</v>
      </c>
    </row>
    <row r="130" spans="1:24" x14ac:dyDescent="0.25">
      <c r="A130" s="2">
        <v>211</v>
      </c>
      <c r="B130" s="2" t="s">
        <v>230</v>
      </c>
      <c r="D130" s="2">
        <v>109</v>
      </c>
      <c r="E130" s="2" t="s">
        <v>213</v>
      </c>
      <c r="F130" s="2">
        <v>573389.82739999995</v>
      </c>
      <c r="G130" s="2">
        <v>5257105.1540000001</v>
      </c>
      <c r="H130" s="3" t="s">
        <v>25</v>
      </c>
      <c r="I130" s="1">
        <v>18.367144915488598</v>
      </c>
      <c r="J130" s="4">
        <v>9.4236111124999994E-2</v>
      </c>
      <c r="K130" s="4">
        <v>0.60465277777777782</v>
      </c>
      <c r="L130" s="1">
        <v>9.3567894559999996</v>
      </c>
      <c r="M130" s="4">
        <v>9.5625000000000002E-2</v>
      </c>
      <c r="N130" s="1">
        <v>5.0249302010000001</v>
      </c>
      <c r="O130" s="1" t="s">
        <v>476</v>
      </c>
      <c r="P130" s="4">
        <v>0.11229166666666666</v>
      </c>
      <c r="Q130" s="1">
        <v>3.71833800880604</v>
      </c>
      <c r="R130" s="1">
        <v>7.2278541550375301</v>
      </c>
      <c r="S130" s="1">
        <v>13.416334080954799</v>
      </c>
      <c r="T130" s="1">
        <v>26.079206839923099</v>
      </c>
      <c r="U130" s="1">
        <v>17.134672089760802</v>
      </c>
      <c r="V130" s="1">
        <v>33.307060994960601</v>
      </c>
      <c r="W130" s="2" t="str">
        <f>IF(L130/I130&gt;=0.72, "Y", "N")</f>
        <v>N</v>
      </c>
      <c r="X130" s="2">
        <v>1</v>
      </c>
    </row>
    <row r="131" spans="1:24" x14ac:dyDescent="0.25">
      <c r="A131" s="2">
        <v>212</v>
      </c>
      <c r="B131" s="2" t="s">
        <v>231</v>
      </c>
      <c r="D131" s="2">
        <v>110</v>
      </c>
      <c r="E131" s="2" t="s">
        <v>213</v>
      </c>
      <c r="F131" s="2">
        <v>527862.84160000004</v>
      </c>
      <c r="G131" s="2">
        <v>5199448.9589999998</v>
      </c>
      <c r="H131" s="3" t="s">
        <v>25</v>
      </c>
      <c r="I131" s="1">
        <v>19.185045273196099</v>
      </c>
      <c r="J131" s="4">
        <v>9.9791666666666667E-2</v>
      </c>
      <c r="K131" s="4">
        <v>0.64909722222222221</v>
      </c>
      <c r="L131" s="1">
        <v>10.56634255</v>
      </c>
      <c r="M131" s="4">
        <v>0.11993055555555555</v>
      </c>
      <c r="N131" s="1">
        <v>4.7880662960000002</v>
      </c>
      <c r="O131" s="1" t="s">
        <v>476</v>
      </c>
      <c r="P131" s="4">
        <v>0.11715277777777777</v>
      </c>
      <c r="Q131" s="1">
        <v>3.3835815255141801</v>
      </c>
      <c r="R131" s="1">
        <v>6.5771411125554904</v>
      </c>
      <c r="S131" s="1">
        <v>13.711799432507799</v>
      </c>
      <c r="T131" s="1">
        <v>26.653544208886</v>
      </c>
      <c r="U131" s="1">
        <v>17.095380958022002</v>
      </c>
      <c r="V131" s="1">
        <v>33.230685321441499</v>
      </c>
      <c r="W131" s="2" t="str">
        <f>IF(L131/I131&gt;=0.72, "Y", "N")</f>
        <v>N</v>
      </c>
      <c r="X131" s="2">
        <v>1</v>
      </c>
    </row>
    <row r="132" spans="1:24" x14ac:dyDescent="0.25">
      <c r="A132" s="2">
        <v>213</v>
      </c>
      <c r="B132" s="2" t="s">
        <v>232</v>
      </c>
      <c r="D132" s="2">
        <v>111</v>
      </c>
      <c r="E132" s="2" t="s">
        <v>213</v>
      </c>
      <c r="F132" s="2">
        <v>528072.86309999996</v>
      </c>
      <c r="G132" s="2">
        <v>5207709.8039999995</v>
      </c>
      <c r="H132" s="3" t="s">
        <v>25</v>
      </c>
      <c r="I132" s="1">
        <v>12.9843795640423</v>
      </c>
      <c r="J132" s="4">
        <v>9.9791666666666667E-2</v>
      </c>
      <c r="K132" s="4">
        <v>0.59423611111111108</v>
      </c>
      <c r="L132" s="1">
        <v>12.78428759</v>
      </c>
      <c r="M132" s="4">
        <v>0.10187499999999999</v>
      </c>
      <c r="N132" s="1">
        <v>5.9659444700000002</v>
      </c>
      <c r="O132" s="1" t="s">
        <v>476</v>
      </c>
      <c r="P132" s="4">
        <v>0.10881944444444444</v>
      </c>
      <c r="Q132" s="1">
        <v>2.7385404717442299</v>
      </c>
      <c r="R132" s="1">
        <v>5.3232845105953102</v>
      </c>
      <c r="S132" s="1">
        <v>11.280377641179101</v>
      </c>
      <c r="T132" s="1">
        <v>21.927249274029698</v>
      </c>
      <c r="U132" s="1">
        <v>14.0189181129234</v>
      </c>
      <c r="V132" s="1">
        <v>27.250533784624999</v>
      </c>
      <c r="W132" s="2" t="str">
        <f>IF(L132/I132&gt;=0.72, "Y", "N")</f>
        <v>Y</v>
      </c>
      <c r="X132" s="2">
        <v>1</v>
      </c>
    </row>
    <row r="133" spans="1:24" x14ac:dyDescent="0.25">
      <c r="A133" s="2">
        <v>214</v>
      </c>
      <c r="B133" s="2" t="s">
        <v>233</v>
      </c>
      <c r="D133" s="2">
        <v>112</v>
      </c>
      <c r="E133" s="2" t="s">
        <v>213</v>
      </c>
      <c r="F133" s="2">
        <v>536281.27540000004</v>
      </c>
      <c r="G133" s="2">
        <v>5237704.9939999999</v>
      </c>
      <c r="H133" s="3" t="s">
        <v>25</v>
      </c>
      <c r="I133" s="1">
        <v>3.2286785759663101</v>
      </c>
      <c r="J133" s="4">
        <v>0.13034722220833334</v>
      </c>
      <c r="K133" s="4">
        <v>0.29423611111111109</v>
      </c>
      <c r="L133" s="1">
        <v>1.751413667</v>
      </c>
      <c r="M133" s="4">
        <v>0.145625</v>
      </c>
      <c r="N133" s="1">
        <v>0.79124788199999996</v>
      </c>
      <c r="O133" s="1" t="s">
        <v>476</v>
      </c>
      <c r="P133" s="4">
        <v>0.14215277777777777</v>
      </c>
      <c r="Q133" s="1">
        <v>1.29133855885745</v>
      </c>
      <c r="R133" s="1">
        <v>2.5101555442494701</v>
      </c>
      <c r="S133" s="1">
        <v>5.6250377816037602</v>
      </c>
      <c r="T133" s="1">
        <v>10.9341734413927</v>
      </c>
      <c r="U133" s="1">
        <v>6.91637634046121</v>
      </c>
      <c r="V133" s="1">
        <v>13.4443289856421</v>
      </c>
      <c r="W133" s="2" t="str">
        <f>IF(L133/I133&gt;=0.72, "Y", "N")</f>
        <v>N</v>
      </c>
      <c r="X133" s="2">
        <v>1</v>
      </c>
    </row>
    <row r="134" spans="1:24" x14ac:dyDescent="0.25">
      <c r="A134" s="2">
        <v>215</v>
      </c>
      <c r="B134" s="2" t="s">
        <v>234</v>
      </c>
      <c r="D134" s="2">
        <v>113</v>
      </c>
      <c r="E134" s="2" t="s">
        <v>213</v>
      </c>
      <c r="F134" s="2">
        <v>536871.29469999997</v>
      </c>
      <c r="G134" s="2">
        <v>5248030.3310000002</v>
      </c>
      <c r="H134" s="3" t="s">
        <v>25</v>
      </c>
      <c r="I134" s="1">
        <v>6.2514503698077997</v>
      </c>
      <c r="J134" s="4">
        <v>0.12479166666666669</v>
      </c>
      <c r="K134" s="4">
        <v>0.46645833333333331</v>
      </c>
      <c r="L134" s="1">
        <v>2.6329681800000002</v>
      </c>
      <c r="M134" s="4">
        <v>0.12895833333333334</v>
      </c>
      <c r="N134" s="1">
        <v>1.4399042440000001</v>
      </c>
      <c r="O134" s="1" t="s">
        <v>476</v>
      </c>
      <c r="P134" s="4">
        <v>0.13729166666666667</v>
      </c>
      <c r="Q134" s="1">
        <v>1.9144125412319799</v>
      </c>
      <c r="R134" s="1">
        <v>3.7213116741483701</v>
      </c>
      <c r="S134" s="1">
        <v>7.8271459437087501</v>
      </c>
      <c r="T134" s="1">
        <v>15.2147193712188</v>
      </c>
      <c r="U134" s="1">
        <v>9.7415584849407306</v>
      </c>
      <c r="V134" s="1">
        <v>18.936031045367201</v>
      </c>
      <c r="W134" s="2" t="str">
        <f>IF(L134/I134&gt;=0.72, "Y", "N")</f>
        <v>N</v>
      </c>
      <c r="X134" s="2">
        <v>1</v>
      </c>
    </row>
    <row r="135" spans="1:24" x14ac:dyDescent="0.25">
      <c r="A135" s="2">
        <v>216</v>
      </c>
      <c r="B135" s="2" t="s">
        <v>235</v>
      </c>
      <c r="D135" s="2">
        <v>114</v>
      </c>
      <c r="E135" s="2" t="s">
        <v>213</v>
      </c>
      <c r="F135" s="2">
        <v>570429.65090000001</v>
      </c>
      <c r="G135" s="2">
        <v>5222543.9680000003</v>
      </c>
      <c r="H135" s="3" t="s">
        <v>25</v>
      </c>
      <c r="I135" s="1">
        <v>16.562631186539701</v>
      </c>
      <c r="J135" s="4">
        <v>9.1458333333333322E-2</v>
      </c>
      <c r="K135" s="4">
        <v>0.57201388888888893</v>
      </c>
      <c r="L135" s="1">
        <v>8.1058722149999998</v>
      </c>
      <c r="M135" s="4">
        <v>9.6319444444444444E-2</v>
      </c>
      <c r="N135" s="1">
        <v>2.8192025190000001</v>
      </c>
      <c r="O135" s="1" t="s">
        <v>476</v>
      </c>
      <c r="P135" s="4">
        <v>0.10395833333333333</v>
      </c>
      <c r="Q135" s="1">
        <v>8.5567648829212004</v>
      </c>
      <c r="R135" s="1">
        <v>16.632981850017501</v>
      </c>
      <c r="S135" s="1">
        <v>12.740242761740801</v>
      </c>
      <c r="T135" s="1">
        <v>24.764993489982199</v>
      </c>
      <c r="U135" s="1">
        <v>21.297007644661999</v>
      </c>
      <c r="V135" s="1">
        <v>41.397975339999803</v>
      </c>
      <c r="W135" s="2" t="str">
        <f>IF(L135/I135&gt;=0.72, "Y", "N")</f>
        <v>N</v>
      </c>
      <c r="X135" s="2">
        <v>1</v>
      </c>
    </row>
    <row r="136" spans="1:24" x14ac:dyDescent="0.25">
      <c r="A136" s="2">
        <v>190</v>
      </c>
      <c r="B136" s="2" t="s">
        <v>236</v>
      </c>
      <c r="D136" s="2">
        <v>84</v>
      </c>
      <c r="E136" s="2" t="s">
        <v>213</v>
      </c>
      <c r="F136" s="2">
        <v>531595.52450000006</v>
      </c>
      <c r="G136" s="2">
        <v>5248900.591</v>
      </c>
      <c r="H136" s="3" t="s">
        <v>25</v>
      </c>
      <c r="I136" s="1">
        <v>25.614175339157999</v>
      </c>
      <c r="J136" s="4">
        <v>0.12131944445833333</v>
      </c>
      <c r="K136" s="4">
        <v>0.43451388888888887</v>
      </c>
      <c r="L136" s="1">
        <v>2.4026115269999999</v>
      </c>
      <c r="M136" s="4">
        <v>0.12340277777777778</v>
      </c>
      <c r="N136" s="1">
        <v>1.4991029650000001</v>
      </c>
      <c r="O136" s="1" t="s">
        <v>476</v>
      </c>
      <c r="P136" s="4">
        <v>0.12340277777777778</v>
      </c>
      <c r="Q136" s="1">
        <v>1.0800096508966801</v>
      </c>
      <c r="R136" s="1">
        <v>2.0993659597990102</v>
      </c>
      <c r="S136" s="1">
        <v>15.8435765635083</v>
      </c>
      <c r="T136" s="1">
        <v>30.797377867209899</v>
      </c>
      <c r="U136" s="1">
        <v>16.923586214404999</v>
      </c>
      <c r="V136" s="1">
        <v>32.896743827008898</v>
      </c>
      <c r="W136" s="2" t="str">
        <f>IF(L136/I136&gt;=0.72, "Y", "N")</f>
        <v>N</v>
      </c>
      <c r="X136" s="2">
        <v>1</v>
      </c>
    </row>
    <row r="137" spans="1:24" x14ac:dyDescent="0.25">
      <c r="A137" s="2">
        <v>191</v>
      </c>
      <c r="B137" s="2" t="s">
        <v>237</v>
      </c>
      <c r="D137" s="2">
        <v>85</v>
      </c>
      <c r="E137" s="2" t="s">
        <v>213</v>
      </c>
      <c r="F137" s="2">
        <v>531662.30209999997</v>
      </c>
      <c r="G137" s="2">
        <v>5243902.5829999996</v>
      </c>
      <c r="H137" s="3" t="s">
        <v>25</v>
      </c>
      <c r="I137" s="1">
        <v>26.327699364874299</v>
      </c>
      <c r="J137" s="4">
        <v>0.11715277779166666</v>
      </c>
      <c r="K137" s="4">
        <v>0.50604166666666661</v>
      </c>
      <c r="L137" s="1">
        <v>2.8337388059999999</v>
      </c>
      <c r="M137" s="4">
        <v>0.120625</v>
      </c>
      <c r="N137" s="1">
        <v>1.584897148</v>
      </c>
      <c r="O137" s="1" t="s">
        <v>476</v>
      </c>
      <c r="P137" s="4">
        <v>0.12965277777777778</v>
      </c>
      <c r="Q137" s="1">
        <v>1.3291747708383801</v>
      </c>
      <c r="R137" s="1">
        <v>2.5837030865464801</v>
      </c>
      <c r="S137" s="1">
        <v>16.062734940718201</v>
      </c>
      <c r="T137" s="1">
        <v>31.223386687165601</v>
      </c>
      <c r="U137" s="1">
        <v>17.3919097115566</v>
      </c>
      <c r="V137" s="1">
        <v>33.8070897737121</v>
      </c>
      <c r="W137" s="2" t="str">
        <f>IF(L137/I137&gt;=0.72, "Y", "N")</f>
        <v>N</v>
      </c>
      <c r="X137" s="2">
        <v>1</v>
      </c>
    </row>
    <row r="138" spans="1:24" x14ac:dyDescent="0.25">
      <c r="A138" s="2">
        <v>192</v>
      </c>
      <c r="B138" s="2" t="s">
        <v>238</v>
      </c>
      <c r="D138" s="2">
        <v>86</v>
      </c>
      <c r="E138" s="2" t="s">
        <v>213</v>
      </c>
      <c r="F138" s="2">
        <v>529700.53040000005</v>
      </c>
      <c r="G138" s="2">
        <v>5239787.5460000001</v>
      </c>
      <c r="H138" s="3" t="s">
        <v>25</v>
      </c>
      <c r="I138" s="1">
        <v>24.207843669039299</v>
      </c>
      <c r="J138" s="4">
        <v>0.11368055554166667</v>
      </c>
      <c r="K138" s="4">
        <v>0.54423611111111114</v>
      </c>
      <c r="L138" s="1">
        <v>3.7655141809999999</v>
      </c>
      <c r="M138" s="4">
        <v>0.11645833333333333</v>
      </c>
      <c r="N138" s="1">
        <v>1.8381765370000001</v>
      </c>
      <c r="O138" s="1" t="s">
        <v>476</v>
      </c>
      <c r="P138" s="4">
        <v>0.11645833333333333</v>
      </c>
      <c r="Q138" s="1">
        <v>1.31450738043647</v>
      </c>
      <c r="R138" s="1">
        <v>2.55519202638762</v>
      </c>
      <c r="S138" s="1">
        <v>15.402495510682201</v>
      </c>
      <c r="T138" s="1">
        <v>29.9399868734845</v>
      </c>
      <c r="U138" s="1">
        <v>16.7170028911187</v>
      </c>
      <c r="V138" s="1">
        <v>32.495178899872101</v>
      </c>
      <c r="W138" s="2" t="str">
        <f>IF(L138/I138&gt;=0.72, "Y", "N")</f>
        <v>N</v>
      </c>
      <c r="X138" s="2">
        <v>1</v>
      </c>
    </row>
    <row r="139" spans="1:24" x14ac:dyDescent="0.25">
      <c r="A139" s="2">
        <v>193</v>
      </c>
      <c r="B139" s="2" t="s">
        <v>239</v>
      </c>
      <c r="D139" s="2">
        <v>87</v>
      </c>
      <c r="E139" s="2" t="s">
        <v>213</v>
      </c>
      <c r="F139" s="2">
        <v>530018.74529999995</v>
      </c>
      <c r="G139" s="2">
        <v>5234913.0889999997</v>
      </c>
      <c r="H139" s="3" t="s">
        <v>25</v>
      </c>
      <c r="I139" s="1">
        <v>21.452252138447399</v>
      </c>
      <c r="J139" s="4">
        <v>0.11020833333333334</v>
      </c>
      <c r="K139" s="4">
        <v>0.60048611111111116</v>
      </c>
      <c r="L139" s="1">
        <v>3.6410190729999998</v>
      </c>
      <c r="M139" s="4">
        <v>0.11159722222222222</v>
      </c>
      <c r="N139" s="1">
        <v>1.8341246250000001</v>
      </c>
      <c r="O139" s="1" t="s">
        <v>476</v>
      </c>
      <c r="P139" s="4">
        <v>0.12131944444444444</v>
      </c>
      <c r="Q139" s="1">
        <v>1.5957616648292501</v>
      </c>
      <c r="R139" s="1">
        <v>3.1019053545616901</v>
      </c>
      <c r="S139" s="1">
        <v>14.499381743949799</v>
      </c>
      <c r="T139" s="1">
        <v>28.184478209159401</v>
      </c>
      <c r="U139" s="1">
        <v>16.095143408778998</v>
      </c>
      <c r="V139" s="1">
        <v>31.286383563720999</v>
      </c>
      <c r="W139" s="2" t="str">
        <f>IF(L139/I139&gt;=0.72, "Y", "N")</f>
        <v>N</v>
      </c>
      <c r="X139" s="2">
        <v>1</v>
      </c>
    </row>
    <row r="140" spans="1:24" x14ac:dyDescent="0.25">
      <c r="A140" s="2">
        <v>194</v>
      </c>
      <c r="B140" s="2" t="s">
        <v>240</v>
      </c>
      <c r="D140" s="2">
        <v>88</v>
      </c>
      <c r="E140" s="2" t="s">
        <v>213</v>
      </c>
      <c r="F140" s="2">
        <v>532136.72320000001</v>
      </c>
      <c r="G140" s="2">
        <v>5230645.9579999996</v>
      </c>
      <c r="H140" s="3" t="s">
        <v>25</v>
      </c>
      <c r="I140" s="1">
        <v>18.815928190805099</v>
      </c>
      <c r="J140" s="4">
        <v>0.106736111125</v>
      </c>
      <c r="K140" s="4">
        <v>0.60534722222222226</v>
      </c>
      <c r="L140" s="1">
        <v>5.3001065350000003</v>
      </c>
      <c r="M140" s="4">
        <v>0.14354166666666668</v>
      </c>
      <c r="N140" s="1">
        <v>3.0588446390000001</v>
      </c>
      <c r="O140" s="1" t="s">
        <v>476</v>
      </c>
      <c r="P140" s="4">
        <v>0.10881944444444444</v>
      </c>
      <c r="Q140" s="1">
        <v>1.7826544344223501</v>
      </c>
      <c r="R140" s="1">
        <v>3.4651949958075399</v>
      </c>
      <c r="S140" s="1">
        <v>13.579252419404</v>
      </c>
      <c r="T140" s="1">
        <v>26.3958940229343</v>
      </c>
      <c r="U140" s="1">
        <v>15.361906853826399</v>
      </c>
      <c r="V140" s="1">
        <v>29.8610890187419</v>
      </c>
      <c r="W140" s="2" t="str">
        <f>IF(L140/I140&gt;=0.72, "Y", "N")</f>
        <v>N</v>
      </c>
      <c r="X140" s="2">
        <v>1</v>
      </c>
    </row>
    <row r="141" spans="1:24" x14ac:dyDescent="0.25">
      <c r="A141" s="2">
        <v>195</v>
      </c>
      <c r="B141" s="2" t="s">
        <v>241</v>
      </c>
      <c r="D141" s="2">
        <v>89</v>
      </c>
      <c r="E141" s="2" t="s">
        <v>213</v>
      </c>
      <c r="F141" s="2">
        <v>535471.67779999995</v>
      </c>
      <c r="G141" s="2">
        <v>5226925.3590000002</v>
      </c>
      <c r="H141" s="3" t="s">
        <v>25</v>
      </c>
      <c r="I141" s="1">
        <v>30.551974822976302</v>
      </c>
      <c r="J141" s="4">
        <v>0.103263888875</v>
      </c>
      <c r="K141" s="4">
        <v>0.59145833333333331</v>
      </c>
      <c r="L141" s="1">
        <v>5.3555382050000002</v>
      </c>
      <c r="M141" s="4">
        <v>0.10395833333333333</v>
      </c>
      <c r="N141" s="1">
        <v>2.4602133259999999</v>
      </c>
      <c r="O141" s="1" t="s">
        <v>476</v>
      </c>
      <c r="P141" s="4">
        <v>0.11159722222222222</v>
      </c>
      <c r="Q141" s="1">
        <v>1.6016209929855501</v>
      </c>
      <c r="R141" s="1">
        <v>3.1132949510050301</v>
      </c>
      <c r="S141" s="1" t="s">
        <v>25</v>
      </c>
      <c r="T141" s="1" t="s">
        <v>25</v>
      </c>
      <c r="U141" s="1" t="s">
        <v>25</v>
      </c>
      <c r="V141" s="1" t="s">
        <v>25</v>
      </c>
      <c r="W141" s="2" t="str">
        <f>IF(L141/I141&gt;=0.72, "Y", "N")</f>
        <v>N</v>
      </c>
      <c r="X141" s="2">
        <v>1</v>
      </c>
    </row>
    <row r="142" spans="1:24" x14ac:dyDescent="0.25">
      <c r="A142" s="2">
        <v>196</v>
      </c>
      <c r="B142" s="2" t="s">
        <v>242</v>
      </c>
      <c r="D142" s="2">
        <v>90</v>
      </c>
      <c r="E142" s="2" t="s">
        <v>213</v>
      </c>
      <c r="F142" s="2">
        <v>538130.03659999999</v>
      </c>
      <c r="G142" s="2">
        <v>5222843.1529999999</v>
      </c>
      <c r="H142" s="3" t="s">
        <v>25</v>
      </c>
      <c r="I142" s="1">
        <v>39.295141270534501</v>
      </c>
      <c r="J142" s="4">
        <v>0.100486111125</v>
      </c>
      <c r="K142" s="4">
        <v>0.59284722222222219</v>
      </c>
      <c r="L142" s="1">
        <v>4.8293176000000004</v>
      </c>
      <c r="M142" s="4">
        <v>0.10118055555555555</v>
      </c>
      <c r="N142" s="1">
        <v>2.5631758499999999</v>
      </c>
      <c r="O142" s="1" t="s">
        <v>476</v>
      </c>
      <c r="P142" s="4">
        <v>0.108125</v>
      </c>
      <c r="Q142" s="1">
        <v>1.4953402203751001</v>
      </c>
      <c r="R142" s="1">
        <v>2.9067021339739298</v>
      </c>
      <c r="S142" s="1" t="s">
        <v>25</v>
      </c>
      <c r="T142" s="1" t="s">
        <v>25</v>
      </c>
      <c r="U142" s="1" t="s">
        <v>25</v>
      </c>
      <c r="V142" s="1" t="s">
        <v>25</v>
      </c>
      <c r="W142" s="2" t="str">
        <f>IF(L142/I142&gt;=0.72, "Y", "N")</f>
        <v>N</v>
      </c>
      <c r="X142" s="2">
        <v>1</v>
      </c>
    </row>
    <row r="143" spans="1:24" x14ac:dyDescent="0.25">
      <c r="A143" s="2">
        <v>35</v>
      </c>
      <c r="B143" s="2" t="s">
        <v>243</v>
      </c>
      <c r="C143" s="2" t="s">
        <v>244</v>
      </c>
      <c r="D143" s="2" t="s">
        <v>245</v>
      </c>
      <c r="E143" s="2" t="s">
        <v>246</v>
      </c>
      <c r="F143" s="2">
        <v>528255.20660000003</v>
      </c>
      <c r="G143" s="2">
        <v>5251249.4919999996</v>
      </c>
      <c r="H143" s="3" t="s">
        <v>25</v>
      </c>
      <c r="I143" s="1">
        <v>23.313552912143301</v>
      </c>
      <c r="J143" s="4">
        <v>0.12409722220833333</v>
      </c>
      <c r="K143" s="4">
        <v>0.57201388888888893</v>
      </c>
      <c r="L143" s="1">
        <v>3.9018856039999998</v>
      </c>
      <c r="M143" s="4">
        <v>0.1282638888888889</v>
      </c>
      <c r="N143" s="1">
        <v>2.1584949529999999</v>
      </c>
      <c r="O143" s="1">
        <v>800</v>
      </c>
      <c r="P143" s="4">
        <v>0.13451388888888888</v>
      </c>
      <c r="Q143" s="1">
        <v>0.70125171349409499</v>
      </c>
      <c r="R143" s="1">
        <v>1.3631211307583599</v>
      </c>
      <c r="S143" s="1">
        <v>15.115317348273001</v>
      </c>
      <c r="T143" s="1">
        <v>29.381758474267102</v>
      </c>
      <c r="U143" s="1">
        <v>15.816569061767099</v>
      </c>
      <c r="V143" s="1">
        <v>30.7448796050254</v>
      </c>
      <c r="W143" s="2" t="str">
        <f>IF(L143/I143&gt;=0.72, "Y", "N")</f>
        <v>N</v>
      </c>
      <c r="X143" s="2">
        <v>1</v>
      </c>
    </row>
    <row r="144" spans="1:24" x14ac:dyDescent="0.25">
      <c r="A144" s="2">
        <v>44</v>
      </c>
      <c r="B144" s="2" t="s">
        <v>247</v>
      </c>
      <c r="C144" s="2" t="s">
        <v>248</v>
      </c>
      <c r="E144" s="2" t="s">
        <v>246</v>
      </c>
      <c r="F144" s="2">
        <v>527203.70120000001</v>
      </c>
      <c r="G144" s="2">
        <v>5252165.9929999998</v>
      </c>
      <c r="H144" s="3" t="s">
        <v>25</v>
      </c>
      <c r="I144" s="1">
        <v>1.0695759690698901</v>
      </c>
      <c r="J144" s="4">
        <v>0.12618055554166666</v>
      </c>
      <c r="K144" s="4">
        <v>0.65187499999999998</v>
      </c>
      <c r="L144" s="1">
        <v>3.987831983</v>
      </c>
      <c r="M144" s="4">
        <v>0.12895833333333334</v>
      </c>
      <c r="N144" s="1">
        <v>2.2288301490000002</v>
      </c>
      <c r="O144" s="1">
        <v>950</v>
      </c>
      <c r="P144" s="4">
        <v>0.12618055555555555</v>
      </c>
      <c r="Q144" s="1">
        <v>0.41515739485382402</v>
      </c>
      <c r="R144" s="1">
        <v>0.80699955041265703</v>
      </c>
      <c r="S144" s="1">
        <v>3.2375676822091202</v>
      </c>
      <c r="T144" s="1">
        <v>6.2933135633853698</v>
      </c>
      <c r="U144" s="1">
        <v>3.6527250770629398</v>
      </c>
      <c r="V144" s="1">
        <v>7.1003131137980304</v>
      </c>
      <c r="W144" s="2" t="str">
        <f>IF(L144/I144&gt;=0.72, "Y", "N")</f>
        <v>Y</v>
      </c>
      <c r="X144" s="2">
        <v>2</v>
      </c>
    </row>
    <row r="145" spans="1:24" x14ac:dyDescent="0.25">
      <c r="A145" s="2">
        <v>45</v>
      </c>
      <c r="B145" s="2" t="s">
        <v>249</v>
      </c>
      <c r="C145" s="2" t="s">
        <v>250</v>
      </c>
      <c r="E145" s="2" t="s">
        <v>246</v>
      </c>
      <c r="F145" s="2">
        <v>527308.73950000003</v>
      </c>
      <c r="G145" s="2">
        <v>5252252.6380000003</v>
      </c>
      <c r="H145" s="3" t="s">
        <v>25</v>
      </c>
      <c r="I145" s="1">
        <v>1.8586485928585501</v>
      </c>
      <c r="J145" s="4">
        <v>0.12618055554166666</v>
      </c>
      <c r="K145" s="4">
        <v>0.55951388888888887</v>
      </c>
      <c r="L145" s="1">
        <v>3.89641788</v>
      </c>
      <c r="M145" s="4">
        <v>0.12895833333333334</v>
      </c>
      <c r="N145" s="1">
        <v>2.212009562</v>
      </c>
      <c r="O145" s="1">
        <v>900</v>
      </c>
      <c r="P145" s="4">
        <v>0.12618055555555555</v>
      </c>
      <c r="Q145" s="1">
        <v>0.65119356618961999</v>
      </c>
      <c r="R145" s="1">
        <v>1.26581610170203</v>
      </c>
      <c r="S145" s="1">
        <v>4.2678749056191601</v>
      </c>
      <c r="T145" s="1">
        <v>8.2960659565387402</v>
      </c>
      <c r="U145" s="1">
        <v>4.9190684718087798</v>
      </c>
      <c r="V145" s="1">
        <v>9.5618820582407693</v>
      </c>
      <c r="W145" s="2" t="str">
        <f>IF(L145/I145&gt;=0.72, "Y", "N")</f>
        <v>Y</v>
      </c>
      <c r="X145" s="2">
        <v>2</v>
      </c>
    </row>
    <row r="146" spans="1:24" x14ac:dyDescent="0.25">
      <c r="A146" s="2">
        <v>46</v>
      </c>
      <c r="B146" s="2" t="s">
        <v>251</v>
      </c>
      <c r="C146" s="2" t="s">
        <v>252</v>
      </c>
      <c r="D146" s="2" t="s">
        <v>253</v>
      </c>
      <c r="E146" s="2" t="s">
        <v>246</v>
      </c>
      <c r="F146" s="2">
        <v>527445.20200000005</v>
      </c>
      <c r="G146" s="2">
        <v>5252191.0180000002</v>
      </c>
      <c r="H146" s="3" t="s">
        <v>25</v>
      </c>
      <c r="I146" s="1">
        <v>2.7826686059232602</v>
      </c>
      <c r="J146" s="4">
        <v>0.12409722220833333</v>
      </c>
      <c r="K146" s="4">
        <v>0.64493055555555556</v>
      </c>
      <c r="L146" s="1">
        <v>3.1007330500000001</v>
      </c>
      <c r="M146" s="4">
        <v>0.12895833333333334</v>
      </c>
      <c r="N146" s="1">
        <v>2.2903311319999999</v>
      </c>
      <c r="O146" s="1">
        <v>300</v>
      </c>
      <c r="P146" s="4">
        <v>0.13104166666666667</v>
      </c>
      <c r="Q146" s="1">
        <v>0.41431106360970299</v>
      </c>
      <c r="R146" s="1">
        <v>0.80535441788708495</v>
      </c>
      <c r="S146" s="1">
        <v>5.2220831416253697</v>
      </c>
      <c r="T146" s="1">
        <v>10.150894094017101</v>
      </c>
      <c r="U146" s="1">
        <v>5.6363942052350797</v>
      </c>
      <c r="V146" s="1">
        <v>10.9562485119041</v>
      </c>
      <c r="W146" s="2" t="str">
        <f>IF(L146/I146&gt;=0.72, "Y", "N")</f>
        <v>Y</v>
      </c>
      <c r="X146" s="2">
        <v>3</v>
      </c>
    </row>
    <row r="147" spans="1:24" x14ac:dyDescent="0.25">
      <c r="A147" s="2">
        <v>46</v>
      </c>
      <c r="B147" s="2" t="s">
        <v>419</v>
      </c>
      <c r="F147" s="2">
        <v>527414</v>
      </c>
      <c r="G147" s="2">
        <v>5252075</v>
      </c>
      <c r="H147" s="2" t="s">
        <v>420</v>
      </c>
      <c r="I147" s="1">
        <v>10.0245593253637</v>
      </c>
      <c r="J147" s="4">
        <v>0.12479166666666669</v>
      </c>
      <c r="K147" s="4">
        <v>0.59076388888888887</v>
      </c>
      <c r="L147" s="1">
        <v>4.3763931500000002</v>
      </c>
      <c r="M147" s="4">
        <v>0.12895833333333334</v>
      </c>
      <c r="N147" s="1">
        <v>2.3130950939999999</v>
      </c>
      <c r="O147" s="1">
        <v>400</v>
      </c>
      <c r="P147" s="4">
        <v>0.23798611111111112</v>
      </c>
      <c r="Q147" s="1">
        <v>0.39162997382370601</v>
      </c>
      <c r="R147" s="1">
        <v>0.76126600831747304</v>
      </c>
      <c r="S147" s="1">
        <v>9.9116437278871494</v>
      </c>
      <c r="T147" s="1">
        <v>19.2666495440162</v>
      </c>
      <c r="U147" s="1">
        <v>10.3032737017109</v>
      </c>
      <c r="V147" s="1">
        <v>20.027915552333599</v>
      </c>
      <c r="W147" s="2" t="s">
        <v>400</v>
      </c>
      <c r="X147" s="2">
        <v>1</v>
      </c>
    </row>
    <row r="148" spans="1:24" x14ac:dyDescent="0.25">
      <c r="A148" s="2">
        <v>47</v>
      </c>
      <c r="B148" s="2" t="s">
        <v>254</v>
      </c>
      <c r="C148" s="2" t="s">
        <v>255</v>
      </c>
      <c r="D148" s="2" t="s">
        <v>253</v>
      </c>
      <c r="E148" s="2" t="s">
        <v>246</v>
      </c>
      <c r="F148" s="2">
        <v>527671.10919999995</v>
      </c>
      <c r="G148" s="2">
        <v>5252155.7989999996</v>
      </c>
      <c r="H148" s="3" t="s">
        <v>25</v>
      </c>
      <c r="I148" s="1">
        <v>5.1051135124904699</v>
      </c>
      <c r="J148" s="4">
        <v>6.8541666666666667E-2</v>
      </c>
      <c r="K148" s="4">
        <v>0.65187499999999998</v>
      </c>
      <c r="L148" s="1">
        <v>3.8084444789999998</v>
      </c>
      <c r="M148" s="4">
        <v>0.1282638888888889</v>
      </c>
      <c r="N148" s="1">
        <v>2.360189879</v>
      </c>
      <c r="O148" s="1">
        <v>480</v>
      </c>
      <c r="P148" s="4">
        <v>0.14423611111111112</v>
      </c>
      <c r="Q148" s="1">
        <v>0.57744746200892005</v>
      </c>
      <c r="R148" s="1">
        <v>1.12246547455142</v>
      </c>
      <c r="S148" s="1">
        <v>7.0731967611827899</v>
      </c>
      <c r="T148" s="1">
        <v>13.749162792257501</v>
      </c>
      <c r="U148" s="1">
        <v>7.6506442231917102</v>
      </c>
      <c r="V148" s="1">
        <v>14.871628266808999</v>
      </c>
      <c r="W148" s="2" t="str">
        <f>IF(L148/I148&gt;=0.72, "Y", "N")</f>
        <v>Y</v>
      </c>
      <c r="X148" s="2">
        <v>2</v>
      </c>
    </row>
    <row r="149" spans="1:24" x14ac:dyDescent="0.25">
      <c r="A149" s="2">
        <v>47</v>
      </c>
      <c r="B149" s="2" t="s">
        <v>417</v>
      </c>
      <c r="F149" s="2">
        <v>527669</v>
      </c>
      <c r="G149" s="2">
        <v>5252058</v>
      </c>
      <c r="H149" s="2" t="s">
        <v>418</v>
      </c>
      <c r="I149" s="1">
        <v>16.658791341993499</v>
      </c>
      <c r="J149" s="4">
        <v>0.12479166666666669</v>
      </c>
      <c r="K149" s="4">
        <v>0.59076388888888887</v>
      </c>
      <c r="L149" s="1">
        <v>4.1519598379999998</v>
      </c>
      <c r="M149" s="4">
        <v>0.1282638888888889</v>
      </c>
      <c r="N149" s="1">
        <v>2.2334418870000001</v>
      </c>
      <c r="O149" s="1">
        <v>500</v>
      </c>
      <c r="P149" s="4">
        <v>0.23798611111111112</v>
      </c>
      <c r="Q149" s="1">
        <v>0.58543883237050298</v>
      </c>
      <c r="R149" s="1">
        <v>1.13799941991508</v>
      </c>
      <c r="S149" s="1">
        <v>12.7771732066031</v>
      </c>
      <c r="T149" s="1">
        <v>24.836780365923399</v>
      </c>
      <c r="U149" s="1">
        <v>13.3626120389736</v>
      </c>
      <c r="V149" s="1">
        <v>25.9747797858385</v>
      </c>
      <c r="W149" s="2" t="s">
        <v>400</v>
      </c>
      <c r="X149" s="2">
        <v>1</v>
      </c>
    </row>
    <row r="150" spans="1:24" x14ac:dyDescent="0.25">
      <c r="A150" s="2">
        <v>48</v>
      </c>
      <c r="B150" s="2" t="s">
        <v>256</v>
      </c>
      <c r="C150" s="2" t="s">
        <v>257</v>
      </c>
      <c r="D150" s="2" t="s">
        <v>253</v>
      </c>
      <c r="E150" s="2" t="s">
        <v>246</v>
      </c>
      <c r="F150" s="2">
        <v>527799.58900000004</v>
      </c>
      <c r="G150" s="2">
        <v>5252181.2659999998</v>
      </c>
      <c r="H150" s="3" t="s">
        <v>25</v>
      </c>
      <c r="I150" s="1">
        <v>4.33941680771267</v>
      </c>
      <c r="J150" s="4">
        <v>6.8541666666666667E-2</v>
      </c>
      <c r="K150" s="4">
        <v>0.65187499999999998</v>
      </c>
      <c r="L150" s="1">
        <v>3.544337837</v>
      </c>
      <c r="M150" s="4">
        <v>0.1282638888888889</v>
      </c>
      <c r="N150" s="1">
        <v>2.2384410840000002</v>
      </c>
      <c r="O150" s="1">
        <v>600</v>
      </c>
      <c r="P150" s="4">
        <v>0.14423611111111112</v>
      </c>
      <c r="Q150" s="1">
        <v>0.74410488952583398</v>
      </c>
      <c r="R150" s="1">
        <v>1.4464208484559</v>
      </c>
      <c r="S150" s="1">
        <v>6.5212180392610799</v>
      </c>
      <c r="T150" s="1">
        <v>12.6762044734373</v>
      </c>
      <c r="U150" s="1">
        <v>7.2653229287869197</v>
      </c>
      <c r="V150" s="1">
        <v>14.122625321893199</v>
      </c>
      <c r="W150" s="2" t="str">
        <f>IF(L150/I150&gt;=0.72, "Y", "N")</f>
        <v>Y</v>
      </c>
      <c r="X150" s="2">
        <v>2</v>
      </c>
    </row>
    <row r="151" spans="1:24" x14ac:dyDescent="0.25">
      <c r="A151" s="2">
        <v>48</v>
      </c>
      <c r="B151" s="2" t="s">
        <v>415</v>
      </c>
      <c r="F151" s="2">
        <v>527804</v>
      </c>
      <c r="G151" s="2">
        <v>5252090</v>
      </c>
      <c r="H151" s="2" t="s">
        <v>416</v>
      </c>
      <c r="I151" s="1">
        <v>18.697399255689501</v>
      </c>
      <c r="J151" s="4">
        <v>0.12479166666666669</v>
      </c>
      <c r="K151" s="4">
        <v>0.59076388888888887</v>
      </c>
      <c r="L151" s="1">
        <v>4.0719926260000001</v>
      </c>
      <c r="M151" s="4">
        <v>0.1282638888888889</v>
      </c>
      <c r="N151" s="1">
        <v>2.2246549980000001</v>
      </c>
      <c r="O151" s="1" t="s">
        <v>476</v>
      </c>
      <c r="P151" s="4">
        <v>0.14423611111111112</v>
      </c>
      <c r="Q151" s="1">
        <v>0.86821846528163504</v>
      </c>
      <c r="R151" s="1">
        <v>1.6876777815530499</v>
      </c>
      <c r="S151" s="1">
        <v>13.536414322329099</v>
      </c>
      <c r="T151" s="1">
        <v>26.312623616316301</v>
      </c>
      <c r="U151" s="1">
        <v>14.404632787610799</v>
      </c>
      <c r="V151" s="1">
        <v>28.000301397869301</v>
      </c>
      <c r="W151" s="2" t="s">
        <v>400</v>
      </c>
      <c r="X151" s="2">
        <v>1</v>
      </c>
    </row>
    <row r="152" spans="1:24" x14ac:dyDescent="0.25">
      <c r="A152" s="2">
        <v>49</v>
      </c>
      <c r="B152" s="2" t="s">
        <v>258</v>
      </c>
      <c r="C152" s="2" t="s">
        <v>259</v>
      </c>
      <c r="E152" s="2" t="s">
        <v>246</v>
      </c>
      <c r="F152" s="2">
        <v>528157.65040000004</v>
      </c>
      <c r="G152" s="2">
        <v>5252211.4579999996</v>
      </c>
      <c r="H152" s="3" t="s">
        <v>25</v>
      </c>
      <c r="I152" s="1">
        <v>24.634305061631402</v>
      </c>
      <c r="J152" s="4">
        <v>0.12479166666666669</v>
      </c>
      <c r="K152" s="4">
        <v>0.57201388888888893</v>
      </c>
      <c r="L152" s="1">
        <v>3.7780418089999999</v>
      </c>
      <c r="M152" s="4">
        <v>0.1282638888888889</v>
      </c>
      <c r="N152" s="1">
        <v>2.1175483279999998</v>
      </c>
      <c r="O152" s="1">
        <v>660</v>
      </c>
      <c r="P152" s="4">
        <v>0.13729166666666667</v>
      </c>
      <c r="Q152" s="1">
        <v>1.4867165147280199</v>
      </c>
      <c r="R152" s="1">
        <v>2.8899390299889198</v>
      </c>
      <c r="S152" s="1">
        <v>15.537573478635201</v>
      </c>
      <c r="T152" s="1">
        <v>30.202556830710201</v>
      </c>
      <c r="U152" s="1">
        <v>17.024289993363201</v>
      </c>
      <c r="V152" s="1">
        <v>33.092495860699103</v>
      </c>
      <c r="W152" s="2" t="str">
        <f>IF(L152/I152&gt;=0.72, "Y", "N")</f>
        <v>N</v>
      </c>
      <c r="X152" s="2">
        <v>1</v>
      </c>
    </row>
    <row r="153" spans="1:24" x14ac:dyDescent="0.25">
      <c r="A153" s="2">
        <v>50</v>
      </c>
      <c r="B153" s="2" t="s">
        <v>260</v>
      </c>
      <c r="C153" s="2" t="s">
        <v>261</v>
      </c>
      <c r="D153" s="2" t="s">
        <v>253</v>
      </c>
      <c r="E153" s="2" t="s">
        <v>246</v>
      </c>
      <c r="F153" s="2">
        <v>527872.26639999996</v>
      </c>
      <c r="G153" s="2">
        <v>5252381.6349999998</v>
      </c>
      <c r="H153" s="3" t="s">
        <v>25</v>
      </c>
      <c r="I153" s="1">
        <v>7.33308211309605</v>
      </c>
      <c r="J153" s="4">
        <v>0.12340277779166664</v>
      </c>
      <c r="K153" s="4">
        <v>0.645625</v>
      </c>
      <c r="L153" s="1">
        <v>3.1665006789999999</v>
      </c>
      <c r="M153" s="4">
        <v>0.1282638888888889</v>
      </c>
      <c r="N153" s="1">
        <v>2.138608616</v>
      </c>
      <c r="O153" s="1">
        <v>730</v>
      </c>
      <c r="P153" s="4">
        <v>0.13451388888888888</v>
      </c>
      <c r="Q153" s="1">
        <v>0.80625587634926199</v>
      </c>
      <c r="R153" s="1">
        <v>1.5672324226827501</v>
      </c>
      <c r="S153" s="1">
        <v>8.4772757834307395</v>
      </c>
      <c r="T153" s="1">
        <v>16.478467758863999</v>
      </c>
      <c r="U153" s="1">
        <v>9.2835316597799995</v>
      </c>
      <c r="V153" s="1">
        <v>18.045700181546799</v>
      </c>
      <c r="W153" s="2" t="str">
        <f>IF(L153/I153&gt;=0.72, "Y", "N")</f>
        <v>N</v>
      </c>
      <c r="X153" s="2">
        <v>3</v>
      </c>
    </row>
    <row r="154" spans="1:24" x14ac:dyDescent="0.25">
      <c r="A154" s="2">
        <v>50</v>
      </c>
      <c r="B154" s="2" t="s">
        <v>413</v>
      </c>
      <c r="F154" s="2">
        <v>527961</v>
      </c>
      <c r="G154" s="2">
        <v>5252384</v>
      </c>
      <c r="H154" s="2" t="s">
        <v>414</v>
      </c>
      <c r="I154" s="1">
        <v>25.750911171207299</v>
      </c>
      <c r="J154" s="4">
        <v>0.12479166666666669</v>
      </c>
      <c r="K154" s="4">
        <v>0.59076388888888887</v>
      </c>
      <c r="L154" s="1">
        <v>3.706011835</v>
      </c>
      <c r="M154" s="4">
        <v>0.1282638888888889</v>
      </c>
      <c r="N154" s="1">
        <v>2.087838101</v>
      </c>
      <c r="O154" s="1" t="s">
        <v>476</v>
      </c>
      <c r="P154" s="4">
        <v>0.13451388888888888</v>
      </c>
      <c r="Q154" s="1">
        <v>1.3273666679588001</v>
      </c>
      <c r="R154" s="1">
        <v>2.5801884238450401</v>
      </c>
      <c r="S154" s="1">
        <v>15.8858090595925</v>
      </c>
      <c r="T154" s="1">
        <v>30.8794710823983</v>
      </c>
      <c r="U154" s="1">
        <v>17.213175727551299</v>
      </c>
      <c r="V154" s="1">
        <v>33.459659506243298</v>
      </c>
      <c r="W154" s="2" t="s">
        <v>400</v>
      </c>
      <c r="X154" s="2">
        <v>1</v>
      </c>
    </row>
    <row r="155" spans="1:24" x14ac:dyDescent="0.25">
      <c r="A155" s="2">
        <v>51</v>
      </c>
      <c r="B155" s="2" t="s">
        <v>262</v>
      </c>
      <c r="C155" s="2" t="s">
        <v>263</v>
      </c>
      <c r="D155" s="2" t="s">
        <v>253</v>
      </c>
      <c r="E155" s="2" t="s">
        <v>246</v>
      </c>
      <c r="F155" s="2">
        <v>527855.46420000005</v>
      </c>
      <c r="G155" s="2">
        <v>5252507.8540000003</v>
      </c>
      <c r="H155" s="3" t="s">
        <v>25</v>
      </c>
      <c r="I155" s="1">
        <v>8.0440168932577691</v>
      </c>
      <c r="J155" s="4">
        <v>0.12479166666666669</v>
      </c>
      <c r="K155" s="4">
        <v>0.63590277777777782</v>
      </c>
      <c r="L155" s="1">
        <v>3.0557998030000002</v>
      </c>
      <c r="M155" s="4">
        <v>0.1282638888888889</v>
      </c>
      <c r="N155" s="1">
        <v>2.0717599870000001</v>
      </c>
      <c r="O155" s="1">
        <v>660</v>
      </c>
      <c r="P155" s="4">
        <v>0.13451388888888888</v>
      </c>
      <c r="Q155" s="1">
        <v>0.70688530906209301</v>
      </c>
      <c r="R155" s="1">
        <v>1.37407193916726</v>
      </c>
      <c r="S155" s="1">
        <v>8.8787029206932093</v>
      </c>
      <c r="T155" s="1">
        <v>17.258777885360299</v>
      </c>
      <c r="U155" s="1">
        <v>9.5855882297553006</v>
      </c>
      <c r="V155" s="1">
        <v>18.632849824527501</v>
      </c>
      <c r="W155" s="2" t="str">
        <f>IF(L155/I155&gt;=0.72, "Y", "N")</f>
        <v>N</v>
      </c>
      <c r="X155" s="2">
        <v>2</v>
      </c>
    </row>
    <row r="156" spans="1:24" x14ac:dyDescent="0.25">
      <c r="A156" s="2">
        <v>51</v>
      </c>
      <c r="B156" s="2" t="s">
        <v>411</v>
      </c>
      <c r="F156" s="2">
        <v>527949</v>
      </c>
      <c r="G156" s="2">
        <v>5252512</v>
      </c>
      <c r="H156" s="2" t="s">
        <v>412</v>
      </c>
      <c r="I156" s="1">
        <v>24.126415607947699</v>
      </c>
      <c r="J156" s="4">
        <v>0.12479166666666669</v>
      </c>
      <c r="K156" s="4">
        <v>0.59076388888888887</v>
      </c>
      <c r="L156" s="1">
        <v>3.6132278279999999</v>
      </c>
      <c r="M156" s="4">
        <v>0.1282638888888889</v>
      </c>
      <c r="N156" s="1">
        <v>2.05550341</v>
      </c>
      <c r="O156" s="1" t="s">
        <v>476</v>
      </c>
      <c r="P156" s="4">
        <v>0.13520833333333335</v>
      </c>
      <c r="Q156" s="1">
        <v>1.31527200913589</v>
      </c>
      <c r="R156" s="1">
        <v>2.5566783422387198</v>
      </c>
      <c r="S156" s="1">
        <v>15.3765689592278</v>
      </c>
      <c r="T156" s="1">
        <v>29.889589805705299</v>
      </c>
      <c r="U156" s="1">
        <v>16.691840968363699</v>
      </c>
      <c r="V156" s="1">
        <v>32.446268147943996</v>
      </c>
      <c r="W156" s="2" t="s">
        <v>400</v>
      </c>
      <c r="X156" s="2">
        <v>1</v>
      </c>
    </row>
    <row r="157" spans="1:24" x14ac:dyDescent="0.25">
      <c r="A157" s="2">
        <v>52</v>
      </c>
      <c r="B157" s="2" t="s">
        <v>264</v>
      </c>
      <c r="C157" s="2" t="s">
        <v>265</v>
      </c>
      <c r="D157" s="2" t="s">
        <v>253</v>
      </c>
      <c r="E157" s="2" t="s">
        <v>246</v>
      </c>
      <c r="F157" s="2">
        <v>527864.15989999997</v>
      </c>
      <c r="G157" s="2">
        <v>5252698.8210000005</v>
      </c>
      <c r="H157" s="3" t="s">
        <v>25</v>
      </c>
      <c r="I157" s="1">
        <v>8.4847795025704897</v>
      </c>
      <c r="J157" s="4">
        <v>0.12479166666666669</v>
      </c>
      <c r="K157" s="4">
        <v>0.63520833333333337</v>
      </c>
      <c r="L157" s="1">
        <v>3.2749237760000001</v>
      </c>
      <c r="M157" s="4">
        <v>0.1282638888888889</v>
      </c>
      <c r="N157" s="1">
        <v>2.0037988609999999</v>
      </c>
      <c r="O157" s="1">
        <v>1200</v>
      </c>
      <c r="P157" s="4">
        <v>0.12895833333333334</v>
      </c>
      <c r="Q157" s="1">
        <v>1.0143419667104201</v>
      </c>
      <c r="R157" s="1">
        <v>1.97171848857039</v>
      </c>
      <c r="S157" s="1">
        <v>9.1187081938830996</v>
      </c>
      <c r="T157" s="1">
        <v>17.725309735597701</v>
      </c>
      <c r="U157" s="1">
        <v>10.1330501605935</v>
      </c>
      <c r="V157" s="1">
        <v>19.697028224168101</v>
      </c>
      <c r="W157" s="2" t="str">
        <f>IF(L157/I157&gt;=0.72, "Y", "N")</f>
        <v>N</v>
      </c>
      <c r="X157" s="2">
        <v>2</v>
      </c>
    </row>
    <row r="158" spans="1:24" x14ac:dyDescent="0.25">
      <c r="A158" s="2">
        <v>52</v>
      </c>
      <c r="B158" s="2" t="s">
        <v>409</v>
      </c>
      <c r="F158" s="2">
        <v>527939</v>
      </c>
      <c r="G158" s="2">
        <v>5252693</v>
      </c>
      <c r="H158" s="2" t="s">
        <v>410</v>
      </c>
      <c r="I158" s="1">
        <v>23.710422130479401</v>
      </c>
      <c r="J158" s="4">
        <v>0.12479166666666669</v>
      </c>
      <c r="K158" s="4">
        <v>0.59076388888888887</v>
      </c>
      <c r="L158" s="1">
        <v>3.4825739219999998</v>
      </c>
      <c r="M158" s="4">
        <v>0.1282638888888889</v>
      </c>
      <c r="N158" s="1">
        <v>2.011332006</v>
      </c>
      <c r="O158" s="1" t="s">
        <v>476</v>
      </c>
      <c r="P158" s="4">
        <v>0.13729166666666667</v>
      </c>
      <c r="Q158" s="1">
        <v>1.44048867363161</v>
      </c>
      <c r="R158" s="1">
        <v>2.8000795033520798</v>
      </c>
      <c r="S158" s="1">
        <v>15.243429301790901</v>
      </c>
      <c r="T158" s="1">
        <v>29.630787613993299</v>
      </c>
      <c r="U158" s="1">
        <v>16.683917975422499</v>
      </c>
      <c r="V158" s="1">
        <v>32.4308671173454</v>
      </c>
      <c r="W158" s="2" t="s">
        <v>400</v>
      </c>
      <c r="X158" s="2">
        <v>1</v>
      </c>
    </row>
    <row r="159" spans="1:24" x14ac:dyDescent="0.25">
      <c r="A159" s="2">
        <v>53</v>
      </c>
      <c r="B159" s="2" t="s">
        <v>266</v>
      </c>
      <c r="C159" s="2" t="s">
        <v>267</v>
      </c>
      <c r="E159" s="2" t="s">
        <v>246</v>
      </c>
      <c r="F159" s="2">
        <v>528100.39850000001</v>
      </c>
      <c r="G159" s="2">
        <v>5252829.8959999997</v>
      </c>
      <c r="H159" s="3" t="s">
        <v>25</v>
      </c>
      <c r="I159" s="1">
        <v>25.844532115897401</v>
      </c>
      <c r="J159" s="4">
        <v>0.12479166666666669</v>
      </c>
      <c r="K159" s="4">
        <v>0.59076388888888887</v>
      </c>
      <c r="L159" s="1">
        <v>3.345779388</v>
      </c>
      <c r="M159" s="4">
        <v>0.1282638888888889</v>
      </c>
      <c r="N159" s="1">
        <v>1.9710592929999999</v>
      </c>
      <c r="O159" s="1">
        <v>2500</v>
      </c>
      <c r="P159" s="4">
        <v>0.13729166666666667</v>
      </c>
      <c r="Q159" s="1">
        <v>1.9307166959416</v>
      </c>
      <c r="R159" s="1">
        <v>3.7530043422391199</v>
      </c>
      <c r="S159" s="1">
        <v>15.9146603713618</v>
      </c>
      <c r="T159" s="1">
        <v>30.935553416268</v>
      </c>
      <c r="U159" s="1">
        <v>17.845377067303399</v>
      </c>
      <c r="V159" s="1">
        <v>34.688557758507102</v>
      </c>
      <c r="W159" s="2" t="str">
        <f>IF(L159/I159&gt;=0.72, "Y", "N")</f>
        <v>N</v>
      </c>
      <c r="X159" s="2">
        <v>1</v>
      </c>
    </row>
    <row r="160" spans="1:24" x14ac:dyDescent="0.25">
      <c r="A160" s="2">
        <v>36</v>
      </c>
      <c r="B160" s="2" t="s">
        <v>268</v>
      </c>
      <c r="C160" s="2" t="s">
        <v>269</v>
      </c>
      <c r="E160" s="2" t="s">
        <v>246</v>
      </c>
      <c r="F160" s="2">
        <v>528011.79859999998</v>
      </c>
      <c r="G160" s="2">
        <v>5251711.0049999999</v>
      </c>
      <c r="H160" s="3" t="s">
        <v>25</v>
      </c>
      <c r="I160" s="1">
        <v>23.512424715793198</v>
      </c>
      <c r="J160" s="4">
        <v>0.12409722220833333</v>
      </c>
      <c r="K160" s="4">
        <v>0.57201388888888893</v>
      </c>
      <c r="L160" s="1">
        <v>3.9934297729999999</v>
      </c>
      <c r="M160" s="4">
        <v>0.1282638888888889</v>
      </c>
      <c r="N160" s="1">
        <v>2.2027182679999999</v>
      </c>
      <c r="O160" s="1">
        <v>600</v>
      </c>
      <c r="P160" s="4">
        <v>0.13520833333333335</v>
      </c>
      <c r="Q160" s="1">
        <v>0.90091138520514003</v>
      </c>
      <c r="R160" s="1">
        <v>1.7512275870171601</v>
      </c>
      <c r="S160" s="1">
        <v>15.1796496077733</v>
      </c>
      <c r="T160" s="1">
        <v>29.506810093574099</v>
      </c>
      <c r="U160" s="1">
        <v>16.080560992978501</v>
      </c>
      <c r="V160" s="1">
        <v>31.258037680591301</v>
      </c>
      <c r="W160" s="2" t="str">
        <f>IF(L160/I160&gt;=0.72, "Y", "N")</f>
        <v>N</v>
      </c>
      <c r="X160" s="2">
        <v>1</v>
      </c>
    </row>
    <row r="161" spans="1:24" x14ac:dyDescent="0.25">
      <c r="A161" s="2">
        <v>37</v>
      </c>
      <c r="B161" s="2" t="s">
        <v>270</v>
      </c>
      <c r="C161" s="2" t="s">
        <v>271</v>
      </c>
      <c r="E161" s="2" t="s">
        <v>246</v>
      </c>
      <c r="F161" s="2">
        <v>527707.87419999996</v>
      </c>
      <c r="G161" s="2">
        <v>5251957.0970000001</v>
      </c>
      <c r="H161" s="3" t="s">
        <v>25</v>
      </c>
      <c r="I161" s="1">
        <v>18.654282530208601</v>
      </c>
      <c r="J161" s="4">
        <v>0.12479166666666669</v>
      </c>
      <c r="K161" s="4">
        <v>0.59076388888888887</v>
      </c>
      <c r="L161" s="1">
        <v>4.1248433520000001</v>
      </c>
      <c r="M161" s="4">
        <v>0.1282638888888889</v>
      </c>
      <c r="N161" s="1">
        <v>2.229588643</v>
      </c>
      <c r="O161" s="1">
        <v>500</v>
      </c>
      <c r="P161" s="4">
        <v>0.23798611111111112</v>
      </c>
      <c r="Q161" s="1">
        <v>0.57273218757144395</v>
      </c>
      <c r="R161" s="1">
        <v>1.1132997354888801</v>
      </c>
      <c r="S161" s="1">
        <v>13.520797639046499</v>
      </c>
      <c r="T161" s="1">
        <v>26.282267282684099</v>
      </c>
      <c r="U161" s="1">
        <v>14.0935298266179</v>
      </c>
      <c r="V161" s="1">
        <v>27.395567018172901</v>
      </c>
      <c r="W161" s="2" t="str">
        <f>IF(L161/I161&gt;=0.72, "Y", "N")</f>
        <v>N</v>
      </c>
      <c r="X161" s="2">
        <v>1</v>
      </c>
    </row>
    <row r="162" spans="1:24" x14ac:dyDescent="0.25">
      <c r="A162" s="2">
        <v>38</v>
      </c>
      <c r="B162" s="2" t="s">
        <v>272</v>
      </c>
      <c r="C162" s="2" t="s">
        <v>273</v>
      </c>
      <c r="D162" s="2" t="s">
        <v>253</v>
      </c>
      <c r="E162" s="2" t="s">
        <v>246</v>
      </c>
      <c r="F162" s="2">
        <v>527653.64469999995</v>
      </c>
      <c r="G162" s="2">
        <v>5251752.6540000001</v>
      </c>
      <c r="H162" s="3" t="s">
        <v>25</v>
      </c>
      <c r="I162" s="1">
        <v>6.9513283554728398</v>
      </c>
      <c r="J162" s="4">
        <v>0.12409722220833333</v>
      </c>
      <c r="K162" s="4">
        <v>0.64354166666666668</v>
      </c>
      <c r="L162" s="1">
        <v>3.5661553530000001</v>
      </c>
      <c r="M162" s="4">
        <v>0.1282638888888889</v>
      </c>
      <c r="N162" s="1">
        <v>2.258315514</v>
      </c>
      <c r="O162" s="1">
        <v>600</v>
      </c>
      <c r="P162" s="4">
        <v>0.16020833333333334</v>
      </c>
      <c r="Q162" s="1">
        <v>0.64259077147921395</v>
      </c>
      <c r="R162" s="1">
        <v>1.2490936452321599</v>
      </c>
      <c r="S162" s="1">
        <v>8.2536669355889192</v>
      </c>
      <c r="T162" s="1">
        <v>16.043807936075201</v>
      </c>
      <c r="U162" s="1">
        <v>8.8962577070681395</v>
      </c>
      <c r="V162" s="1">
        <v>17.292901581307301</v>
      </c>
      <c r="W162" s="2" t="str">
        <f>IF(L162/I162&gt;=0.72, "Y", "N")</f>
        <v>N</v>
      </c>
      <c r="X162" s="2">
        <v>2</v>
      </c>
    </row>
    <row r="163" spans="1:24" x14ac:dyDescent="0.25">
      <c r="A163" s="2">
        <v>38</v>
      </c>
      <c r="B163" s="2" t="s">
        <v>423</v>
      </c>
      <c r="F163" s="2">
        <v>527694</v>
      </c>
      <c r="G163" s="2">
        <v>5251883</v>
      </c>
      <c r="H163" s="2" t="s">
        <v>424</v>
      </c>
      <c r="I163" s="1">
        <v>19.941231479487701</v>
      </c>
      <c r="J163" s="4">
        <v>0.12479166666666669</v>
      </c>
      <c r="K163" s="4">
        <v>0.59076388888888887</v>
      </c>
      <c r="L163" s="1">
        <v>4.1289472780000001</v>
      </c>
      <c r="M163" s="4">
        <v>0.1282638888888889</v>
      </c>
      <c r="N163" s="1">
        <v>2.229747277</v>
      </c>
      <c r="O163" s="1" t="s">
        <v>476</v>
      </c>
      <c r="P163" s="4">
        <v>0.16020833333333334</v>
      </c>
      <c r="Q163" s="1">
        <v>0.63256769265590895</v>
      </c>
      <c r="R163" s="1">
        <v>1.2296103836922601</v>
      </c>
      <c r="S163" s="1">
        <v>13.979415885471701</v>
      </c>
      <c r="T163" s="1">
        <v>27.1737477748154</v>
      </c>
      <c r="U163" s="1">
        <v>14.611983578127701</v>
      </c>
      <c r="V163" s="1">
        <v>28.4033581585077</v>
      </c>
      <c r="W163" s="2" t="s">
        <v>400</v>
      </c>
      <c r="X163" s="2">
        <v>1</v>
      </c>
    </row>
    <row r="164" spans="1:24" x14ac:dyDescent="0.25">
      <c r="A164" s="2">
        <v>39</v>
      </c>
      <c r="B164" s="2" t="s">
        <v>274</v>
      </c>
      <c r="C164" s="2" t="s">
        <v>275</v>
      </c>
      <c r="D164" s="2" t="s">
        <v>253</v>
      </c>
      <c r="E164" s="2" t="s">
        <v>246</v>
      </c>
      <c r="F164" s="2">
        <v>527443.16689999995</v>
      </c>
      <c r="G164" s="2">
        <v>5251803.9129999997</v>
      </c>
      <c r="H164" s="3" t="s">
        <v>25</v>
      </c>
      <c r="I164" s="1">
        <v>5.4226337475856496</v>
      </c>
      <c r="J164" s="4">
        <v>6.8541666666666667E-2</v>
      </c>
      <c r="K164" s="4">
        <v>0.64631944444444445</v>
      </c>
      <c r="L164" s="1">
        <v>3.0819548600000002</v>
      </c>
      <c r="M164" s="4">
        <v>0.12895833333333334</v>
      </c>
      <c r="N164" s="1">
        <v>2.2786842589999998</v>
      </c>
      <c r="O164" s="1">
        <v>300</v>
      </c>
      <c r="P164" s="4">
        <v>0.16020833333333334</v>
      </c>
      <c r="Q164" s="1">
        <v>0.50115992097541795</v>
      </c>
      <c r="R164" s="1">
        <v>0.97417470078885704</v>
      </c>
      <c r="S164" s="1">
        <v>7.2898429836546796</v>
      </c>
      <c r="T164" s="1">
        <v>14.1702883853473</v>
      </c>
      <c r="U164" s="1">
        <v>7.7910029046301004</v>
      </c>
      <c r="V164" s="1">
        <v>15.1444630861362</v>
      </c>
      <c r="W164" s="2" t="str">
        <f>IF(L164/I164&gt;=0.72, "Y", "N")</f>
        <v>N</v>
      </c>
      <c r="X164" s="2">
        <v>2</v>
      </c>
    </row>
    <row r="165" spans="1:24" x14ac:dyDescent="0.25">
      <c r="A165" s="2">
        <v>40</v>
      </c>
      <c r="B165" s="2" t="s">
        <v>276</v>
      </c>
      <c r="C165" s="2" t="s">
        <v>277</v>
      </c>
      <c r="D165" s="2" t="s">
        <v>253</v>
      </c>
      <c r="E165" s="2" t="s">
        <v>246</v>
      </c>
      <c r="F165" s="2">
        <v>527236.06400000001</v>
      </c>
      <c r="G165" s="2">
        <v>5251821.5049999999</v>
      </c>
      <c r="H165" s="3" t="s">
        <v>25</v>
      </c>
      <c r="I165" s="1">
        <v>4.5658058131194599</v>
      </c>
      <c r="J165" s="4">
        <v>0.12409722220833333</v>
      </c>
      <c r="K165" s="4">
        <v>0.645625</v>
      </c>
      <c r="L165" s="1">
        <v>3.3670359689999998</v>
      </c>
      <c r="M165" s="4">
        <v>0.12895833333333334</v>
      </c>
      <c r="N165" s="1">
        <v>2.3594032629999999</v>
      </c>
      <c r="O165" s="1">
        <v>300</v>
      </c>
      <c r="P165" s="4">
        <v>0.16020833333333334</v>
      </c>
      <c r="Q165" s="1">
        <v>0.31466634578470598</v>
      </c>
      <c r="R165" s="1">
        <v>0.61166102959014301</v>
      </c>
      <c r="S165" s="1">
        <v>6.6891626507785498</v>
      </c>
      <c r="T165" s="1">
        <v>13.002661927089401</v>
      </c>
      <c r="U165" s="1">
        <v>7.0038289965632501</v>
      </c>
      <c r="V165" s="1">
        <v>13.6143229566795</v>
      </c>
      <c r="W165" s="2" t="str">
        <f>IF(L165/I165&gt;=0.72, "Y", "N")</f>
        <v>Y</v>
      </c>
      <c r="X165" s="2">
        <v>2</v>
      </c>
    </row>
    <row r="166" spans="1:24" x14ac:dyDescent="0.25">
      <c r="A166" s="2">
        <v>40</v>
      </c>
      <c r="B166" s="2" t="s">
        <v>421</v>
      </c>
      <c r="F166" s="2">
        <v>527477</v>
      </c>
      <c r="G166" s="2">
        <v>5251935</v>
      </c>
      <c r="H166" s="2" t="s">
        <v>422</v>
      </c>
      <c r="I166" s="1">
        <v>15.186296207343601</v>
      </c>
      <c r="J166" s="4">
        <v>0.12479166666666669</v>
      </c>
      <c r="K166" s="4">
        <v>0.59076388888888887</v>
      </c>
      <c r="L166" s="1">
        <v>4.3009429839999997</v>
      </c>
      <c r="M166" s="4">
        <v>0.12895833333333334</v>
      </c>
      <c r="N166" s="1">
        <v>2.2777523460000002</v>
      </c>
      <c r="O166" s="1">
        <v>300</v>
      </c>
      <c r="P166" s="4">
        <v>0.16020833333333334</v>
      </c>
      <c r="Q166" s="1">
        <v>0.577677458844577</v>
      </c>
      <c r="R166" s="1">
        <v>1.1229125516004399</v>
      </c>
      <c r="S166" s="1">
        <v>12.199414036418601</v>
      </c>
      <c r="T166" s="1">
        <v>23.713708980551999</v>
      </c>
      <c r="U166" s="1">
        <v>12.7770914952632</v>
      </c>
      <c r="V166" s="1">
        <v>24.8366215321524</v>
      </c>
      <c r="W166" s="2" t="s">
        <v>400</v>
      </c>
      <c r="X166" s="2">
        <v>1</v>
      </c>
    </row>
    <row r="167" spans="1:24" x14ac:dyDescent="0.25">
      <c r="A167" s="2">
        <v>41</v>
      </c>
      <c r="B167" s="2" t="s">
        <v>278</v>
      </c>
      <c r="C167" s="2" t="s">
        <v>279</v>
      </c>
      <c r="E167" s="2" t="s">
        <v>246</v>
      </c>
      <c r="F167" s="2">
        <v>527177.40749999997</v>
      </c>
      <c r="G167" s="2">
        <v>5251939.3370000003</v>
      </c>
      <c r="H167" s="3" t="s">
        <v>25</v>
      </c>
      <c r="I167" s="1">
        <v>6.1130628996194698</v>
      </c>
      <c r="J167" s="4">
        <v>0.12479166666666669</v>
      </c>
      <c r="K167" s="4">
        <v>0.614375</v>
      </c>
      <c r="L167" s="1">
        <v>4.3898738379999998</v>
      </c>
      <c r="M167" s="4">
        <v>0.12895833333333334</v>
      </c>
      <c r="N167" s="1">
        <v>2.3928595800000001</v>
      </c>
      <c r="O167" s="1">
        <v>200</v>
      </c>
      <c r="P167" s="4">
        <v>0.13034722222222223</v>
      </c>
      <c r="Q167" s="1">
        <v>0.28115370550635399</v>
      </c>
      <c r="R167" s="1">
        <v>0.54651781891147</v>
      </c>
      <c r="S167" s="1">
        <v>7.7400269002291404</v>
      </c>
      <c r="T167" s="1">
        <v>15.0453738897414</v>
      </c>
      <c r="U167" s="1">
        <v>8.0211806057355002</v>
      </c>
      <c r="V167" s="1">
        <v>15.5918917086529</v>
      </c>
      <c r="W167" s="2" t="str">
        <f>IF(L167/I167&gt;=0.72, "Y", "N")</f>
        <v>N</v>
      </c>
      <c r="X167" s="2">
        <v>2</v>
      </c>
    </row>
    <row r="168" spans="1:24" x14ac:dyDescent="0.25">
      <c r="A168" s="2">
        <v>42</v>
      </c>
      <c r="B168" s="2" t="s">
        <v>280</v>
      </c>
      <c r="C168" s="2" t="s">
        <v>281</v>
      </c>
      <c r="D168" s="2" t="s">
        <v>282</v>
      </c>
      <c r="E168" s="2" t="s">
        <v>246</v>
      </c>
      <c r="F168" s="2">
        <v>527240.60800000001</v>
      </c>
      <c r="G168" s="2">
        <v>5251979.0640000002</v>
      </c>
      <c r="H168" s="3" t="s">
        <v>25</v>
      </c>
      <c r="I168" s="1">
        <v>6.0828213438245102</v>
      </c>
      <c r="J168" s="4">
        <v>0.12409722220833333</v>
      </c>
      <c r="K168" s="4">
        <v>0.64354166666666668</v>
      </c>
      <c r="L168" s="1">
        <v>3.974747341</v>
      </c>
      <c r="M168" s="4">
        <v>0.12895833333333334</v>
      </c>
      <c r="N168" s="1">
        <v>2.3781849519999998</v>
      </c>
      <c r="O168" s="1">
        <v>150</v>
      </c>
      <c r="P168" s="4">
        <v>0.13034722222222223</v>
      </c>
      <c r="Q168" s="1">
        <v>0.22092507341937501</v>
      </c>
      <c r="R168" s="1">
        <v>0.429442994715518</v>
      </c>
      <c r="S168" s="1">
        <v>7.7208580591460301</v>
      </c>
      <c r="T168" s="1">
        <v>15.008112729690399</v>
      </c>
      <c r="U168" s="1">
        <v>7.9417831325653996</v>
      </c>
      <c r="V168" s="1">
        <v>15.4375557244059</v>
      </c>
      <c r="W168" s="2" t="str">
        <f>IF(L168/I168&gt;=0.72, "Y", "N")</f>
        <v>N</v>
      </c>
      <c r="X168" s="2">
        <v>2</v>
      </c>
    </row>
    <row r="169" spans="1:24" x14ac:dyDescent="0.25">
      <c r="A169" s="2">
        <v>43</v>
      </c>
      <c r="B169" s="2" t="s">
        <v>283</v>
      </c>
      <c r="C169" s="2" t="s">
        <v>284</v>
      </c>
      <c r="E169" s="2" t="s">
        <v>246</v>
      </c>
      <c r="F169" s="2">
        <v>527369.51199999999</v>
      </c>
      <c r="G169" s="2">
        <v>5252009.7570000002</v>
      </c>
      <c r="H169" s="3" t="s">
        <v>25</v>
      </c>
      <c r="I169" s="1">
        <v>11.580369695695</v>
      </c>
      <c r="J169" s="4">
        <v>0.12479166666666669</v>
      </c>
      <c r="K169" s="4">
        <v>0.59076388888888887</v>
      </c>
      <c r="L169" s="1">
        <v>4.4012995019999996</v>
      </c>
      <c r="M169" s="4">
        <v>0.12895833333333334</v>
      </c>
      <c r="N169" s="1">
        <v>2.3238750399999999</v>
      </c>
      <c r="O169" s="1">
        <v>200</v>
      </c>
      <c r="P169" s="4">
        <v>0.16020833333333334</v>
      </c>
      <c r="Q169" s="1">
        <v>0.33029930349220499</v>
      </c>
      <c r="R169" s="1">
        <v>0.64204899810028804</v>
      </c>
      <c r="S169" s="1">
        <v>10.653056979938301</v>
      </c>
      <c r="T169" s="1">
        <v>20.707838279883202</v>
      </c>
      <c r="U169" s="1">
        <v>10.983356283430499</v>
      </c>
      <c r="V169" s="1">
        <v>21.349887277983498</v>
      </c>
      <c r="W169" s="2" t="str">
        <f>IF(L169/I169&gt;=0.72, "Y", "N")</f>
        <v>N</v>
      </c>
      <c r="X169" s="2">
        <v>1</v>
      </c>
    </row>
    <row r="170" spans="1:24" x14ac:dyDescent="0.25">
      <c r="A170" s="2">
        <v>62</v>
      </c>
      <c r="B170" s="2" t="s">
        <v>285</v>
      </c>
      <c r="C170" s="2" t="s">
        <v>286</v>
      </c>
      <c r="E170" s="2" t="s">
        <v>287</v>
      </c>
      <c r="F170" s="2">
        <v>525504.11849999998</v>
      </c>
      <c r="G170" s="2">
        <v>5258389.0360000003</v>
      </c>
      <c r="H170" s="3" t="s">
        <v>25</v>
      </c>
      <c r="I170" s="1">
        <v>8.0073178637779101</v>
      </c>
      <c r="J170" s="4">
        <v>0.131736111125</v>
      </c>
      <c r="K170" s="4">
        <v>0.58173611111111112</v>
      </c>
      <c r="L170" s="1">
        <v>3.84370484</v>
      </c>
      <c r="M170" s="4">
        <v>0.13520833333333335</v>
      </c>
      <c r="N170" s="1">
        <v>1.5466001309999999</v>
      </c>
      <c r="O170" s="1">
        <v>2232</v>
      </c>
      <c r="P170" s="4">
        <v>0.145625</v>
      </c>
      <c r="Q170" s="1">
        <v>1.79314117094726</v>
      </c>
      <c r="R170" s="1">
        <v>3.4855795337341098</v>
      </c>
      <c r="S170" s="1">
        <v>8.8584262182976694</v>
      </c>
      <c r="T170" s="1">
        <v>17.219363220175701</v>
      </c>
      <c r="U170" s="1">
        <v>10.651567389244899</v>
      </c>
      <c r="V170" s="1">
        <v>20.704942753909901</v>
      </c>
      <c r="W170" s="2" t="str">
        <f>IF(L170/I170&gt;=0.72, "Y", "N")</f>
        <v>N</v>
      </c>
      <c r="X170" s="2">
        <v>1</v>
      </c>
    </row>
    <row r="171" spans="1:24" x14ac:dyDescent="0.25">
      <c r="A171" s="2">
        <v>63</v>
      </c>
      <c r="B171" s="2" t="s">
        <v>288</v>
      </c>
      <c r="C171" s="2" t="s">
        <v>289</v>
      </c>
      <c r="E171" s="2" t="s">
        <v>287</v>
      </c>
      <c r="F171" s="2">
        <v>525300.6986</v>
      </c>
      <c r="G171" s="2">
        <v>5258396.3380000005</v>
      </c>
      <c r="H171" s="3" t="s">
        <v>25</v>
      </c>
      <c r="I171" s="1">
        <v>0.61582923688106195</v>
      </c>
      <c r="J171" s="4">
        <v>0.131736111125</v>
      </c>
      <c r="K171" s="4">
        <v>0.58243055555555556</v>
      </c>
      <c r="L171" s="1">
        <v>2.6784501000000001</v>
      </c>
      <c r="M171" s="4">
        <v>0.13590277777777779</v>
      </c>
      <c r="N171" s="1">
        <v>1.4955022579999999</v>
      </c>
      <c r="O171" s="1">
        <v>2200</v>
      </c>
      <c r="P171" s="4">
        <v>0.14701388888888889</v>
      </c>
      <c r="Q171" s="1">
        <v>0.89467992122344497</v>
      </c>
      <c r="R171" s="1">
        <v>1.73911461807098</v>
      </c>
      <c r="S171" s="1">
        <v>2.45664945025423</v>
      </c>
      <c r="T171" s="1">
        <v>4.7753334673821799</v>
      </c>
      <c r="U171" s="1">
        <v>3.35132937147768</v>
      </c>
      <c r="V171" s="1">
        <v>6.5144480854531599</v>
      </c>
      <c r="W171" s="2" t="str">
        <f>IF(L171/I171&gt;=0.72, "Y", "N")</f>
        <v>Y</v>
      </c>
      <c r="X171" s="2">
        <v>2</v>
      </c>
    </row>
    <row r="172" spans="1:24" x14ac:dyDescent="0.25">
      <c r="A172" s="2">
        <v>63</v>
      </c>
      <c r="B172" s="2" t="s">
        <v>440</v>
      </c>
      <c r="F172" s="2">
        <v>525330</v>
      </c>
      <c r="G172" s="2">
        <v>5258464</v>
      </c>
      <c r="H172" s="2" t="s">
        <v>441</v>
      </c>
      <c r="I172" s="1">
        <v>4.3601995895416596</v>
      </c>
      <c r="J172" s="4">
        <v>0.131736111125</v>
      </c>
      <c r="K172" s="4">
        <v>0.58243055555555556</v>
      </c>
      <c r="L172" s="1">
        <v>3.675837837</v>
      </c>
      <c r="M172" s="4">
        <v>0.13520833333333335</v>
      </c>
      <c r="N172" s="1">
        <v>1.5320108910000001</v>
      </c>
      <c r="O172" s="1" t="s">
        <v>476</v>
      </c>
      <c r="P172" s="4">
        <v>0.14493055555555556</v>
      </c>
      <c r="Q172" s="1">
        <v>2.0469651548433201</v>
      </c>
      <c r="R172" s="1">
        <v>3.9789727465906299</v>
      </c>
      <c r="S172" s="1">
        <v>6.5368154308889803</v>
      </c>
      <c r="T172" s="1">
        <v>12.7065233071792</v>
      </c>
      <c r="U172" s="1">
        <v>8.5837805857323008</v>
      </c>
      <c r="V172" s="1">
        <v>16.685496053769899</v>
      </c>
      <c r="W172" s="2" t="s">
        <v>429</v>
      </c>
      <c r="X172" s="2">
        <v>1</v>
      </c>
    </row>
    <row r="173" spans="1:24" x14ac:dyDescent="0.25">
      <c r="A173" s="2">
        <v>64</v>
      </c>
      <c r="B173" s="2" t="s">
        <v>290</v>
      </c>
      <c r="C173" s="2" t="s">
        <v>291</v>
      </c>
      <c r="D173" s="2" t="s">
        <v>292</v>
      </c>
      <c r="E173" s="2" t="s">
        <v>287</v>
      </c>
      <c r="F173" s="2">
        <v>525182.74399999995</v>
      </c>
      <c r="G173" s="2">
        <v>5258506.4840000002</v>
      </c>
      <c r="H173" s="3" t="s">
        <v>25</v>
      </c>
      <c r="I173" s="1">
        <v>4.4572869477471304</v>
      </c>
      <c r="J173" s="4">
        <v>0.131736111125</v>
      </c>
      <c r="K173" s="4">
        <v>0.58243055555555556</v>
      </c>
      <c r="L173" s="1">
        <v>3.6973759469999998</v>
      </c>
      <c r="M173" s="4">
        <v>0.13590277777777779</v>
      </c>
      <c r="N173" s="1">
        <v>1.5441002100000001</v>
      </c>
      <c r="O173" s="1">
        <v>2079.6111580000002</v>
      </c>
      <c r="P173" s="4">
        <v>0.14284722222222221</v>
      </c>
      <c r="Q173" s="1">
        <v>2.0763726187896201</v>
      </c>
      <c r="R173" s="1">
        <v>4.0361361513080203</v>
      </c>
      <c r="S173" s="1">
        <v>6.60919148519105</v>
      </c>
      <c r="T173" s="1">
        <v>12.8472107765738</v>
      </c>
      <c r="U173" s="1">
        <v>8.6855641039806706</v>
      </c>
      <c r="V173" s="1">
        <v>16.883346927881799</v>
      </c>
      <c r="W173" s="2" t="str">
        <f>IF(L173/I173&gt;=0.72, "Y", "N")</f>
        <v>Y</v>
      </c>
      <c r="X173" s="2">
        <v>1</v>
      </c>
    </row>
    <row r="174" spans="1:24" x14ac:dyDescent="0.25">
      <c r="A174" s="2">
        <v>65</v>
      </c>
      <c r="B174" s="2" t="s">
        <v>293</v>
      </c>
      <c r="C174" s="2" t="s">
        <v>294</v>
      </c>
      <c r="D174" s="2" t="s">
        <v>253</v>
      </c>
      <c r="E174" s="2" t="s">
        <v>287</v>
      </c>
      <c r="F174" s="2">
        <v>525046.63950000005</v>
      </c>
      <c r="G174" s="2">
        <v>5258459.341</v>
      </c>
      <c r="H174" s="3" t="s">
        <v>25</v>
      </c>
      <c r="I174" s="1">
        <v>1.59818136243116</v>
      </c>
      <c r="J174" s="4">
        <v>0.13243055554166666</v>
      </c>
      <c r="K174" s="4">
        <v>0.583125</v>
      </c>
      <c r="L174" s="1">
        <v>2.8253233450000002</v>
      </c>
      <c r="M174" s="4">
        <v>0.26715277777777779</v>
      </c>
      <c r="N174" s="1">
        <v>1.541267218</v>
      </c>
      <c r="O174" s="1">
        <v>1250</v>
      </c>
      <c r="P174" s="4">
        <v>0.14215277777777777</v>
      </c>
      <c r="Q174" s="1">
        <v>1.3987820732871099</v>
      </c>
      <c r="R174" s="1">
        <v>2.7190085453384101</v>
      </c>
      <c r="S174" s="1">
        <v>3.95754688561302</v>
      </c>
      <c r="T174" s="1">
        <v>7.6928379381300198</v>
      </c>
      <c r="U174" s="1">
        <v>5.3563289589001304</v>
      </c>
      <c r="V174" s="1">
        <v>10.4118464834684</v>
      </c>
      <c r="W174" s="2" t="str">
        <f>IF(L174/I174&gt;=0.72, "Y", "N")</f>
        <v>Y</v>
      </c>
      <c r="X174" s="2">
        <v>1</v>
      </c>
    </row>
    <row r="175" spans="1:24" x14ac:dyDescent="0.25">
      <c r="A175" s="2">
        <v>66</v>
      </c>
      <c r="B175" s="2" t="s">
        <v>295</v>
      </c>
      <c r="C175" s="2" t="s">
        <v>296</v>
      </c>
      <c r="D175" s="2" t="s">
        <v>253</v>
      </c>
      <c r="E175" s="2" t="s">
        <v>287</v>
      </c>
      <c r="F175" s="2">
        <v>524757.29579999996</v>
      </c>
      <c r="G175" s="2">
        <v>5258235.4069999997</v>
      </c>
      <c r="H175" s="3" t="s">
        <v>25</v>
      </c>
      <c r="I175" s="1">
        <v>2.2409659830964501</v>
      </c>
      <c r="J175" s="4">
        <v>0.13312499999999999</v>
      </c>
      <c r="K175" s="4">
        <v>0.62618055555555552</v>
      </c>
      <c r="L175" s="1">
        <v>3.2408573930000002</v>
      </c>
      <c r="M175" s="4">
        <v>0.13798611111111111</v>
      </c>
      <c r="N175" s="1">
        <v>2.0063939739999999</v>
      </c>
      <c r="O175" s="1" t="s">
        <v>476</v>
      </c>
      <c r="P175" s="4">
        <v>0.15187500000000001</v>
      </c>
      <c r="Q175" s="1">
        <v>3.6981218239498199</v>
      </c>
      <c r="R175" s="1">
        <v>7.1885571262666197</v>
      </c>
      <c r="S175" s="1">
        <v>4.6863062890025899</v>
      </c>
      <c r="T175" s="1">
        <v>9.1094296168147899</v>
      </c>
      <c r="U175" s="1">
        <v>8.3844281129524099</v>
      </c>
      <c r="V175" s="1">
        <v>16.297986743081399</v>
      </c>
      <c r="W175" s="2" t="str">
        <f>IF(L175/I175&gt;=0.72, "Y", "N")</f>
        <v>Y</v>
      </c>
      <c r="X175" s="2">
        <v>2</v>
      </c>
    </row>
    <row r="176" spans="1:24" x14ac:dyDescent="0.25">
      <c r="A176" s="2">
        <v>67</v>
      </c>
      <c r="B176" s="2" t="s">
        <v>297</v>
      </c>
      <c r="C176" s="2" t="s">
        <v>298</v>
      </c>
      <c r="E176" s="2" t="s">
        <v>287</v>
      </c>
      <c r="F176" s="2">
        <v>524605.84010000003</v>
      </c>
      <c r="G176" s="2">
        <v>5258304.5760000004</v>
      </c>
      <c r="H176" s="3" t="s">
        <v>25</v>
      </c>
      <c r="I176" s="1">
        <v>1.1748601480854799</v>
      </c>
      <c r="J176" s="4">
        <v>0.13243055554166666</v>
      </c>
      <c r="K176" s="4">
        <v>0.645625</v>
      </c>
      <c r="L176" s="1">
        <v>2.8234861800000002</v>
      </c>
      <c r="M176" s="4">
        <v>0.13798611111111111</v>
      </c>
      <c r="N176" s="1">
        <v>1.9911365860000001</v>
      </c>
      <c r="O176" s="1" t="s">
        <v>476</v>
      </c>
      <c r="P176" s="4">
        <v>0.14423611111111112</v>
      </c>
      <c r="Q176" s="1">
        <v>2.5866037661904802</v>
      </c>
      <c r="R176" s="1">
        <v>5.0279438648717099</v>
      </c>
      <c r="S176" s="1">
        <v>3.3931739494517101</v>
      </c>
      <c r="T176" s="1">
        <v>6.5957872499022203</v>
      </c>
      <c r="U176" s="1">
        <v>5.9797777156422001</v>
      </c>
      <c r="V176" s="1">
        <v>11.6237311147739</v>
      </c>
      <c r="W176" s="2" t="str">
        <f>IF(L176/I176&gt;=0.72, "Y", "N")</f>
        <v>Y</v>
      </c>
      <c r="X176" s="2">
        <v>3</v>
      </c>
    </row>
    <row r="177" spans="1:26" x14ac:dyDescent="0.25">
      <c r="A177" s="2">
        <v>67</v>
      </c>
      <c r="B177" s="2" t="s">
        <v>444</v>
      </c>
      <c r="F177" s="2">
        <v>524695</v>
      </c>
      <c r="G177" s="2">
        <v>5258322</v>
      </c>
      <c r="H177" s="2" t="s">
        <v>445</v>
      </c>
      <c r="I177" s="1">
        <v>5.6737470742309304</v>
      </c>
      <c r="J177" s="4">
        <v>0.13312499999999999</v>
      </c>
      <c r="K177" s="4">
        <v>0.58520833333333333</v>
      </c>
      <c r="L177" s="1">
        <v>4.3442271190000001</v>
      </c>
      <c r="M177" s="4">
        <v>0.13798611111111111</v>
      </c>
      <c r="N177" s="1">
        <v>1.9419242569999999</v>
      </c>
      <c r="O177" s="1">
        <v>2346</v>
      </c>
      <c r="P177" s="4">
        <v>0.14354166666666668</v>
      </c>
      <c r="Q177" s="1">
        <v>3.1786988994062901</v>
      </c>
      <c r="R177" s="1">
        <v>6.1788820686219301</v>
      </c>
      <c r="S177" s="1">
        <v>7.4567232299089099</v>
      </c>
      <c r="T177" s="1">
        <v>14.4946768832261</v>
      </c>
      <c r="U177" s="1">
        <v>10.6354221293152</v>
      </c>
      <c r="V177" s="1">
        <v>20.673558951848101</v>
      </c>
      <c r="W177" s="2" t="s">
        <v>429</v>
      </c>
      <c r="X177" s="2">
        <v>1</v>
      </c>
    </row>
    <row r="178" spans="1:26" x14ac:dyDescent="0.25">
      <c r="A178" s="2">
        <v>68</v>
      </c>
      <c r="B178" s="2" t="s">
        <v>299</v>
      </c>
      <c r="C178" s="2" t="s">
        <v>300</v>
      </c>
      <c r="E178" s="2" t="s">
        <v>287</v>
      </c>
      <c r="F178" s="2">
        <v>524478.69660000002</v>
      </c>
      <c r="G178" s="2">
        <v>5258545.7779999999</v>
      </c>
      <c r="H178" s="3" t="s">
        <v>25</v>
      </c>
      <c r="I178" s="1">
        <v>0.82982797247889495</v>
      </c>
      <c r="J178" s="4">
        <v>0.13312499999999999</v>
      </c>
      <c r="K178" s="4">
        <v>0.645625</v>
      </c>
      <c r="L178" s="1">
        <v>3.100632847</v>
      </c>
      <c r="M178" s="4">
        <v>0.13868055555555556</v>
      </c>
      <c r="N178" s="1">
        <v>1.9026546550000001</v>
      </c>
      <c r="O178" s="1" t="s">
        <v>476</v>
      </c>
      <c r="P178" s="4">
        <v>0.2615972222222222</v>
      </c>
      <c r="Q178" s="1">
        <v>1.57497662558583</v>
      </c>
      <c r="R178" s="1">
        <v>3.0615025638787601</v>
      </c>
      <c r="S178" s="1">
        <v>2.8517212574677</v>
      </c>
      <c r="T178" s="1">
        <v>5.5432898491160199</v>
      </c>
      <c r="U178" s="1">
        <v>4.4266978830535297</v>
      </c>
      <c r="V178" s="1">
        <v>8.6047924129947795</v>
      </c>
      <c r="W178" s="2" t="str">
        <f>IF(L178/I178&gt;=0.72, "Y", "N")</f>
        <v>Y</v>
      </c>
      <c r="X178" s="2">
        <v>2</v>
      </c>
    </row>
    <row r="179" spans="1:26" x14ac:dyDescent="0.25">
      <c r="A179" s="2">
        <v>68</v>
      </c>
      <c r="B179" s="2" t="s">
        <v>442</v>
      </c>
      <c r="F179" s="2">
        <v>524572</v>
      </c>
      <c r="G179" s="2">
        <v>5258507</v>
      </c>
      <c r="H179" s="2" t="s">
        <v>443</v>
      </c>
      <c r="I179" s="1">
        <v>2.0579984100637501</v>
      </c>
      <c r="J179" s="4">
        <v>0.13312499999999999</v>
      </c>
      <c r="K179" s="4">
        <v>0.58520833333333333</v>
      </c>
      <c r="L179" s="1">
        <v>3.644929823</v>
      </c>
      <c r="M179" s="4">
        <v>0.13798611111111111</v>
      </c>
      <c r="N179" s="1">
        <v>1.869458828</v>
      </c>
      <c r="O179" s="1">
        <v>1270</v>
      </c>
      <c r="P179" s="4">
        <v>0.16993055555555556</v>
      </c>
      <c r="Q179" s="1">
        <v>0.94292869338041196</v>
      </c>
      <c r="R179" s="1">
        <v>1.8329025113405799</v>
      </c>
      <c r="S179" s="1">
        <v>4.4909224462937196</v>
      </c>
      <c r="T179" s="1">
        <v>8.7296346880035802</v>
      </c>
      <c r="U179" s="1">
        <v>5.4338511396741298</v>
      </c>
      <c r="V179" s="1">
        <v>10.562537199344201</v>
      </c>
      <c r="W179" s="2" t="s">
        <v>429</v>
      </c>
      <c r="X179" s="2">
        <v>1</v>
      </c>
    </row>
    <row r="180" spans="1:26" x14ac:dyDescent="0.25">
      <c r="A180" s="2">
        <v>69</v>
      </c>
      <c r="B180" s="2" t="s">
        <v>301</v>
      </c>
      <c r="C180" s="2" t="s">
        <v>302</v>
      </c>
      <c r="E180" s="2" t="s">
        <v>287</v>
      </c>
      <c r="F180" s="2">
        <v>524651.21299999999</v>
      </c>
      <c r="G180" s="2">
        <v>5257987.2649999997</v>
      </c>
      <c r="H180" s="3" t="s">
        <v>25</v>
      </c>
      <c r="I180" s="1">
        <v>2.8552701153292901</v>
      </c>
      <c r="J180" s="4">
        <v>0.13381944445833333</v>
      </c>
      <c r="K180" s="4">
        <v>0.58590277777777777</v>
      </c>
      <c r="L180" s="1">
        <v>3.9368514760000002</v>
      </c>
      <c r="M180" s="4">
        <v>0.13798611111111111</v>
      </c>
      <c r="N180" s="1">
        <v>2.1795259320000002</v>
      </c>
      <c r="O180" s="1" t="s">
        <v>476</v>
      </c>
      <c r="P180" s="4">
        <v>0.15118055555555557</v>
      </c>
      <c r="Q180" s="1">
        <v>2.5649116362070301</v>
      </c>
      <c r="R180" s="1">
        <v>4.9857778349246704</v>
      </c>
      <c r="S180" s="1">
        <v>5.2897681546762598</v>
      </c>
      <c r="T180" s="1">
        <v>10.2824629297859</v>
      </c>
      <c r="U180" s="1">
        <v>7.8546797908832904</v>
      </c>
      <c r="V180" s="1">
        <v>15.268240764710599</v>
      </c>
      <c r="W180" s="2" t="str">
        <f>IF(L180/I180&gt;=0.72, "Y", "N")</f>
        <v>Y</v>
      </c>
      <c r="X180" s="2">
        <v>2</v>
      </c>
    </row>
    <row r="181" spans="1:26" x14ac:dyDescent="0.25">
      <c r="A181" s="2">
        <v>69</v>
      </c>
      <c r="B181" s="2" t="s">
        <v>446</v>
      </c>
      <c r="F181" s="2">
        <v>524716</v>
      </c>
      <c r="G181" s="2">
        <v>5257998</v>
      </c>
      <c r="H181" s="2" t="s">
        <v>447</v>
      </c>
      <c r="I181" s="1">
        <v>4.5567587919490702</v>
      </c>
      <c r="J181" s="4">
        <v>0.13381944445833333</v>
      </c>
      <c r="K181" s="4">
        <v>0.58590277777777777</v>
      </c>
      <c r="L181" s="1">
        <v>4.2442050260000004</v>
      </c>
      <c r="M181" s="4">
        <v>0.13798611111111111</v>
      </c>
      <c r="N181" s="1">
        <v>2.1726214050000001</v>
      </c>
      <c r="O181" s="1">
        <v>1500</v>
      </c>
      <c r="P181" s="4">
        <v>0.15118055555555557</v>
      </c>
      <c r="Q181" s="1">
        <v>2.9026309575911702</v>
      </c>
      <c r="R181" s="1">
        <v>5.6422501606040303</v>
      </c>
      <c r="S181" s="1">
        <v>6.6825321668586799</v>
      </c>
      <c r="T181" s="1">
        <v>12.989773327226599</v>
      </c>
      <c r="U181" s="1">
        <v>9.5851631244498492</v>
      </c>
      <c r="V181" s="1">
        <v>18.632023487830601</v>
      </c>
      <c r="W181" s="2" t="s">
        <v>429</v>
      </c>
      <c r="X181" s="2">
        <v>1</v>
      </c>
    </row>
    <row r="182" spans="1:26" x14ac:dyDescent="0.25">
      <c r="A182" s="2">
        <v>1</v>
      </c>
      <c r="B182" s="2" t="s">
        <v>303</v>
      </c>
      <c r="C182" s="2" t="s">
        <v>304</v>
      </c>
      <c r="D182" s="2" t="s">
        <v>305</v>
      </c>
      <c r="E182" s="2" t="s">
        <v>306</v>
      </c>
      <c r="F182" s="2">
        <v>532170.52969999996</v>
      </c>
      <c r="G182" s="2">
        <v>5231640.6370000001</v>
      </c>
      <c r="H182" s="6">
        <v>0</v>
      </c>
      <c r="I182" s="1">
        <v>17.376327068661201</v>
      </c>
      <c r="J182" s="4">
        <v>0.10743055554166664</v>
      </c>
      <c r="K182" s="4">
        <v>0.57270833333333337</v>
      </c>
      <c r="L182" s="1">
        <v>4.677157072</v>
      </c>
      <c r="M182" s="4">
        <v>0.14354166666666668</v>
      </c>
      <c r="N182" s="1">
        <v>2.6084543650000001</v>
      </c>
      <c r="O182" s="1" t="s">
        <v>476</v>
      </c>
      <c r="P182" s="4">
        <v>0.108125</v>
      </c>
      <c r="Q182" s="1">
        <v>1.69740880058763</v>
      </c>
      <c r="R182" s="1">
        <v>3.2994911229342598</v>
      </c>
      <c r="S182" s="1">
        <v>13.0494446346532</v>
      </c>
      <c r="T182" s="1">
        <v>25.3660324586243</v>
      </c>
      <c r="U182" s="1">
        <v>14.746853435240901</v>
      </c>
      <c r="V182" s="1">
        <v>28.665523581558599</v>
      </c>
      <c r="W182" s="2" t="str">
        <f>IF(L182/I182&gt;=0.72, "Y", "N")</f>
        <v>N</v>
      </c>
      <c r="X182" s="2">
        <v>1</v>
      </c>
    </row>
    <row r="183" spans="1:26" x14ac:dyDescent="0.25">
      <c r="A183" s="2">
        <v>10</v>
      </c>
      <c r="B183" s="2" t="s">
        <v>307</v>
      </c>
      <c r="C183" s="2" t="s">
        <v>308</v>
      </c>
      <c r="D183" s="2" t="s">
        <v>309</v>
      </c>
      <c r="E183" s="2" t="s">
        <v>306</v>
      </c>
      <c r="F183" s="2">
        <v>528214.36719999998</v>
      </c>
      <c r="G183" s="2">
        <v>5253475.6169999996</v>
      </c>
      <c r="H183" s="6">
        <v>22.769941800000002</v>
      </c>
      <c r="I183" s="1">
        <v>16.413986179574799</v>
      </c>
      <c r="J183" s="4">
        <v>0.12548611112499999</v>
      </c>
      <c r="K183" s="4">
        <v>0.583125</v>
      </c>
      <c r="L183" s="1">
        <v>3.0895557669999998</v>
      </c>
      <c r="M183" s="4">
        <v>0.1282638888888889</v>
      </c>
      <c r="N183" s="1">
        <v>1.7590182649999999</v>
      </c>
      <c r="O183" s="1">
        <v>3060</v>
      </c>
      <c r="P183" s="4">
        <v>0.13729166666666667</v>
      </c>
      <c r="Q183" s="1">
        <v>2.4621129828938702</v>
      </c>
      <c r="R183" s="1">
        <v>4.7859537006684203</v>
      </c>
      <c r="S183" s="1">
        <v>12.682943844385401</v>
      </c>
      <c r="T183" s="1">
        <v>24.653613562469999</v>
      </c>
      <c r="U183" s="1">
        <v>15.1450568272792</v>
      </c>
      <c r="V183" s="1">
        <v>29.4395672631385</v>
      </c>
      <c r="W183" s="2" t="str">
        <f>IF(L183/I183&gt;=0.72, "Y", "N")</f>
        <v>N</v>
      </c>
      <c r="X183" s="2">
        <v>1</v>
      </c>
    </row>
    <row r="184" spans="1:26" x14ac:dyDescent="0.25">
      <c r="A184" s="2">
        <v>10</v>
      </c>
      <c r="B184" s="2" t="s">
        <v>405</v>
      </c>
      <c r="F184" s="2">
        <v>528335</v>
      </c>
      <c r="G184" s="2">
        <v>5253489</v>
      </c>
      <c r="H184" s="2" t="s">
        <v>406</v>
      </c>
      <c r="I184" s="1">
        <v>38.951187135020398</v>
      </c>
      <c r="J184" s="4">
        <v>0.12548611112499999</v>
      </c>
      <c r="K184" s="4">
        <v>0.583125</v>
      </c>
      <c r="L184" s="1">
        <v>3.042518828</v>
      </c>
      <c r="M184" s="4">
        <v>0.1282638888888889</v>
      </c>
      <c r="N184" s="1">
        <v>1.7493010959999999</v>
      </c>
      <c r="O184" s="1">
        <v>3240</v>
      </c>
      <c r="P184" s="4">
        <v>0.13729166666666667</v>
      </c>
      <c r="Q184" s="1">
        <v>2.4581422017129899</v>
      </c>
      <c r="R184" s="1">
        <v>4.7782351373777798</v>
      </c>
      <c r="S184" s="5">
        <v>19.8</v>
      </c>
      <c r="T184" s="1">
        <f>S184*1.984</f>
        <v>39.283200000000001</v>
      </c>
      <c r="U184" s="1">
        <f>S184+Q184</f>
        <v>22.258142201712992</v>
      </c>
      <c r="V184" s="1">
        <f>T184+R184</f>
        <v>44.061435137377778</v>
      </c>
      <c r="W184" s="2" t="s">
        <v>400</v>
      </c>
      <c r="X184" s="2">
        <v>1</v>
      </c>
    </row>
    <row r="185" spans="1:26" x14ac:dyDescent="0.25">
      <c r="A185" s="2">
        <v>11</v>
      </c>
      <c r="B185" s="2" t="s">
        <v>310</v>
      </c>
      <c r="C185" s="2" t="s">
        <v>311</v>
      </c>
      <c r="D185" s="2" t="s">
        <v>312</v>
      </c>
      <c r="E185" s="2" t="s">
        <v>306</v>
      </c>
      <c r="F185" s="2">
        <v>528207.86410000001</v>
      </c>
      <c r="G185" s="2">
        <v>5253821.8899999997</v>
      </c>
      <c r="H185" s="6">
        <v>23.116276490000001</v>
      </c>
      <c r="I185" s="1">
        <v>23.152713841777199</v>
      </c>
      <c r="J185" s="4">
        <v>0.12548611112499999</v>
      </c>
      <c r="K185" s="4">
        <v>0.58381944444444445</v>
      </c>
      <c r="L185" s="1">
        <v>3.1550985649999999</v>
      </c>
      <c r="M185" s="4">
        <v>0.12965277777777778</v>
      </c>
      <c r="N185" s="1">
        <v>1.7002514980000001</v>
      </c>
      <c r="O185" s="1">
        <v>2882.1495450000002</v>
      </c>
      <c r="P185" s="4">
        <v>0.13729166666666667</v>
      </c>
      <c r="Q185" s="1">
        <v>2.3253497985232698</v>
      </c>
      <c r="R185" s="1">
        <v>4.5201079523614798</v>
      </c>
      <c r="S185" s="1">
        <v>15.063087188535301</v>
      </c>
      <c r="T185" s="1">
        <v>29.280231400562499</v>
      </c>
      <c r="U185" s="1">
        <v>17.388436987058601</v>
      </c>
      <c r="V185" s="1">
        <v>33.800339352923999</v>
      </c>
      <c r="W185" s="2" t="str">
        <f>IF(L185/I185&gt;=0.72, "Y", "N")</f>
        <v>N</v>
      </c>
      <c r="X185" s="2">
        <v>1</v>
      </c>
      <c r="Z185" s="5"/>
    </row>
    <row r="186" spans="1:26" x14ac:dyDescent="0.25">
      <c r="A186" s="2">
        <v>11</v>
      </c>
      <c r="B186" s="2" t="s">
        <v>403</v>
      </c>
      <c r="F186" s="2">
        <v>528287</v>
      </c>
      <c r="G186" s="2">
        <v>5253804</v>
      </c>
      <c r="H186" s="2" t="s">
        <v>404</v>
      </c>
      <c r="I186" s="1">
        <v>32.894249535867402</v>
      </c>
      <c r="J186" s="4">
        <v>0.12548611112499999</v>
      </c>
      <c r="K186" s="4">
        <v>0.58381944444444445</v>
      </c>
      <c r="L186" s="1">
        <v>3.1460211259999999</v>
      </c>
      <c r="M186" s="4">
        <v>0.12965277777777778</v>
      </c>
      <c r="N186" s="1">
        <v>1.7231285279999999</v>
      </c>
      <c r="O186" s="1">
        <v>2748.5407919999998</v>
      </c>
      <c r="P186" s="4">
        <v>0.13729166666666667</v>
      </c>
      <c r="Q186" s="1">
        <v>2.20641754133554</v>
      </c>
      <c r="R186" s="1">
        <v>4.2889226735496804</v>
      </c>
      <c r="S186" s="5">
        <v>18.399999999999999</v>
      </c>
      <c r="T186" s="1">
        <f>S186*1.984</f>
        <v>36.505599999999994</v>
      </c>
      <c r="U186" s="1">
        <f>S186+Q186</f>
        <v>20.606417541335539</v>
      </c>
      <c r="V186" s="1">
        <f>T186+R186</f>
        <v>40.794522673549672</v>
      </c>
      <c r="W186" s="2" t="s">
        <v>400</v>
      </c>
      <c r="X186" s="2">
        <v>1</v>
      </c>
    </row>
    <row r="187" spans="1:26" x14ac:dyDescent="0.25">
      <c r="A187" s="2">
        <v>12</v>
      </c>
      <c r="B187" s="2" t="s">
        <v>313</v>
      </c>
      <c r="C187" s="2" t="s">
        <v>314</v>
      </c>
      <c r="D187" s="2" t="s">
        <v>315</v>
      </c>
      <c r="E187" s="2" t="s">
        <v>306</v>
      </c>
      <c r="F187" s="2">
        <v>528203.84089999995</v>
      </c>
      <c r="G187" s="2">
        <v>5254115.7390000001</v>
      </c>
      <c r="H187" s="6">
        <v>23.410152780000001</v>
      </c>
      <c r="I187" s="1">
        <v>26.9385772106289</v>
      </c>
      <c r="J187" s="4">
        <v>0.12618055554166666</v>
      </c>
      <c r="K187" s="4">
        <v>0.58381944444444445</v>
      </c>
      <c r="L187" s="1">
        <v>3.3547625719999998</v>
      </c>
      <c r="M187" s="4">
        <v>0.13034722222222223</v>
      </c>
      <c r="N187" s="1">
        <v>1.746216306</v>
      </c>
      <c r="O187" s="1">
        <v>2670.405268</v>
      </c>
      <c r="P187" s="4">
        <v>0.13729166666666667</v>
      </c>
      <c r="Q187" s="1">
        <v>2.20324972756084</v>
      </c>
      <c r="R187" s="1">
        <v>4.2827649504218597</v>
      </c>
      <c r="S187" s="1">
        <v>16.248017007135498</v>
      </c>
      <c r="T187" s="1">
        <v>31.583545379150198</v>
      </c>
      <c r="U187" s="1">
        <v>18.451266734696301</v>
      </c>
      <c r="V187" s="1">
        <v>35.866310329572102</v>
      </c>
      <c r="W187" s="2" t="str">
        <f>IF(L187/I187&gt;=0.72, "Y", "N")</f>
        <v>N</v>
      </c>
      <c r="X187" s="2">
        <v>1</v>
      </c>
    </row>
    <row r="188" spans="1:26" x14ac:dyDescent="0.25">
      <c r="A188" s="2">
        <v>12</v>
      </c>
      <c r="B188" s="2" t="s">
        <v>401</v>
      </c>
      <c r="F188" s="2">
        <v>528252</v>
      </c>
      <c r="G188" s="2">
        <v>5254107</v>
      </c>
      <c r="H188" s="2" t="s">
        <v>402</v>
      </c>
      <c r="I188" s="1">
        <v>28.5209674996959</v>
      </c>
      <c r="J188" s="4">
        <v>0.12618055554166666</v>
      </c>
      <c r="K188" s="4">
        <v>0.58381944444444445</v>
      </c>
      <c r="L188" s="1">
        <v>3.3324569720000001</v>
      </c>
      <c r="M188" s="4">
        <v>0.12965277777777778</v>
      </c>
      <c r="N188" s="1">
        <v>1.740965447</v>
      </c>
      <c r="O188" s="1">
        <v>3103.0189690000002</v>
      </c>
      <c r="P188" s="4">
        <v>0.13729166666666667</v>
      </c>
      <c r="Q188" s="1">
        <v>2.21189944878155</v>
      </c>
      <c r="R188" s="1">
        <v>4.2995786245195298</v>
      </c>
      <c r="S188" s="1">
        <v>16.718417433986399</v>
      </c>
      <c r="T188" s="1">
        <v>32.497928544880097</v>
      </c>
      <c r="U188" s="1">
        <v>18.930316882767901</v>
      </c>
      <c r="V188" s="1">
        <v>36.797507169399601</v>
      </c>
      <c r="W188" s="2" t="s">
        <v>400</v>
      </c>
      <c r="X188" s="2">
        <v>1</v>
      </c>
    </row>
    <row r="189" spans="1:26" x14ac:dyDescent="0.25">
      <c r="A189" s="2">
        <v>13</v>
      </c>
      <c r="B189" s="2" t="s">
        <v>316</v>
      </c>
      <c r="C189" s="2" t="s">
        <v>317</v>
      </c>
      <c r="D189" s="2" t="s">
        <v>318</v>
      </c>
      <c r="E189" s="2" t="s">
        <v>306</v>
      </c>
      <c r="F189" s="2">
        <v>528186.5111</v>
      </c>
      <c r="G189" s="2">
        <v>5254491.7070000004</v>
      </c>
      <c r="H189" s="6">
        <v>23.786519290000001</v>
      </c>
      <c r="I189" s="1">
        <v>22.617026233375199</v>
      </c>
      <c r="J189" s="4">
        <v>0.12618055554166666</v>
      </c>
      <c r="K189" s="4">
        <v>0.58381944444444445</v>
      </c>
      <c r="L189" s="1">
        <v>3.7049188499999999</v>
      </c>
      <c r="M189" s="4">
        <v>0.13104166666666667</v>
      </c>
      <c r="N189" s="1">
        <v>1.8926105310000001</v>
      </c>
      <c r="O189" s="1">
        <v>2970</v>
      </c>
      <c r="P189" s="4">
        <v>0.13729166666666667</v>
      </c>
      <c r="Q189" s="1">
        <v>1.8500927629003701</v>
      </c>
      <c r="R189" s="1">
        <v>3.5962843162362601</v>
      </c>
      <c r="S189" s="1">
        <v>14.8878090089535</v>
      </c>
      <c r="T189" s="1">
        <v>28.939518663964201</v>
      </c>
      <c r="U189" s="1">
        <v>16.737901771853899</v>
      </c>
      <c r="V189" s="1">
        <v>32.535802980200401</v>
      </c>
      <c r="W189" s="2" t="str">
        <f>IF(L189/I189&gt;=0.72, "Y", "N")</f>
        <v>N</v>
      </c>
      <c r="X189" s="2">
        <v>1</v>
      </c>
    </row>
    <row r="190" spans="1:26" x14ac:dyDescent="0.25">
      <c r="A190" s="2">
        <v>14</v>
      </c>
      <c r="B190" s="2" t="s">
        <v>319</v>
      </c>
      <c r="C190" s="2" t="s">
        <v>320</v>
      </c>
      <c r="D190" s="2" t="s">
        <v>309</v>
      </c>
      <c r="E190" s="2" t="s">
        <v>306</v>
      </c>
      <c r="F190" s="2">
        <v>528186.8811</v>
      </c>
      <c r="G190" s="2">
        <v>5255000.858</v>
      </c>
      <c r="H190" s="6">
        <v>24.29567106</v>
      </c>
      <c r="I190" s="1">
        <v>17.134595202086299</v>
      </c>
      <c r="J190" s="4">
        <v>0.12687499999999999</v>
      </c>
      <c r="K190" s="4">
        <v>0.58451388888888889</v>
      </c>
      <c r="L190" s="1">
        <v>4.2304439970000001</v>
      </c>
      <c r="M190" s="4">
        <v>0.13104166666666667</v>
      </c>
      <c r="N190" s="1">
        <v>2.147669729</v>
      </c>
      <c r="O190" s="1">
        <v>2448</v>
      </c>
      <c r="P190" s="4">
        <v>0.13729166666666667</v>
      </c>
      <c r="Q190" s="1">
        <v>1.36150989244528</v>
      </c>
      <c r="R190" s="1">
        <v>2.6465573893308401</v>
      </c>
      <c r="S190" s="1">
        <v>12.9583576498122</v>
      </c>
      <c r="T190" s="1">
        <v>25.1889739340109</v>
      </c>
      <c r="U190" s="1">
        <v>14.3198675422574</v>
      </c>
      <c r="V190" s="1">
        <v>27.835531323341701</v>
      </c>
      <c r="W190" s="2" t="str">
        <f>IF(L190/I190&gt;=0.72, "Y", "N")</f>
        <v>N</v>
      </c>
      <c r="X190" s="2">
        <v>1</v>
      </c>
    </row>
    <row r="191" spans="1:26" x14ac:dyDescent="0.25">
      <c r="A191" s="2">
        <v>15</v>
      </c>
      <c r="B191" s="2" t="s">
        <v>321</v>
      </c>
      <c r="C191" s="2" t="s">
        <v>322</v>
      </c>
      <c r="D191" s="2" t="s">
        <v>312</v>
      </c>
      <c r="E191" s="2" t="s">
        <v>306</v>
      </c>
      <c r="F191" s="2">
        <v>528164.89569999999</v>
      </c>
      <c r="G191" s="2">
        <v>5255418.0429999996</v>
      </c>
      <c r="H191" s="6">
        <v>24.713434360000001</v>
      </c>
      <c r="I191" s="1">
        <v>12.1175499895893</v>
      </c>
      <c r="J191" s="4">
        <v>0.12756944445833335</v>
      </c>
      <c r="K191" s="4">
        <v>0.61854166666666666</v>
      </c>
      <c r="L191" s="1">
        <v>4.4776745</v>
      </c>
      <c r="M191" s="4">
        <v>0.13173611111111111</v>
      </c>
      <c r="N191" s="1">
        <v>2.2570998480000002</v>
      </c>
      <c r="O191" s="1">
        <v>1980</v>
      </c>
      <c r="P191" s="4">
        <v>0.24979166666666666</v>
      </c>
      <c r="Q191" s="1">
        <v>1.49400621665651</v>
      </c>
      <c r="R191" s="1">
        <v>2.9041090441855801</v>
      </c>
      <c r="S191" s="1">
        <v>10.8973386612501</v>
      </c>
      <c r="T191" s="1">
        <v>21.182682783284299</v>
      </c>
      <c r="U191" s="1">
        <v>12.391344877906601</v>
      </c>
      <c r="V191" s="1">
        <v>24.086791827469899</v>
      </c>
      <c r="W191" s="2" t="str">
        <f>IF(L191/I191&gt;=0.72, "Y", "N")</f>
        <v>N</v>
      </c>
      <c r="X191" s="2">
        <v>1</v>
      </c>
    </row>
    <row r="192" spans="1:26" x14ac:dyDescent="0.25">
      <c r="A192" s="2">
        <v>16</v>
      </c>
      <c r="B192" s="2" t="s">
        <v>323</v>
      </c>
      <c r="C192" s="2" t="s">
        <v>324</v>
      </c>
      <c r="D192" s="2" t="s">
        <v>325</v>
      </c>
      <c r="E192" s="2" t="s">
        <v>306</v>
      </c>
      <c r="F192" s="2">
        <v>527909.89520000003</v>
      </c>
      <c r="G192" s="2">
        <v>5255658.8329999996</v>
      </c>
      <c r="H192" s="6">
        <v>25.064155270000001</v>
      </c>
      <c r="I192" s="1">
        <v>10.685175021640401</v>
      </c>
      <c r="J192" s="4">
        <v>0.12756944445833335</v>
      </c>
      <c r="K192" s="4">
        <v>0.58451388888888889</v>
      </c>
      <c r="L192" s="1">
        <v>4.602952878</v>
      </c>
      <c r="M192" s="4">
        <v>0.13173611111111111</v>
      </c>
      <c r="N192" s="1">
        <v>2.2734668020000002</v>
      </c>
      <c r="O192" s="1">
        <v>2310</v>
      </c>
      <c r="P192" s="4">
        <v>0.24979166666666666</v>
      </c>
      <c r="Q192" s="1">
        <v>2.01538231937556</v>
      </c>
      <c r="R192" s="1">
        <v>3.9175807676950001</v>
      </c>
      <c r="S192" s="1">
        <v>10.233020825351399</v>
      </c>
      <c r="T192" s="1">
        <v>19.8913552011511</v>
      </c>
      <c r="U192" s="1">
        <v>12.248403144727</v>
      </c>
      <c r="V192" s="1">
        <v>23.8089359688461</v>
      </c>
      <c r="W192" s="2" t="str">
        <f>IF(L192/I192&gt;=0.72, "Y", "N")</f>
        <v>N</v>
      </c>
      <c r="X192" s="2">
        <v>1</v>
      </c>
    </row>
    <row r="193" spans="1:24" x14ac:dyDescent="0.25">
      <c r="A193" s="2">
        <v>17</v>
      </c>
      <c r="B193" s="2" t="s">
        <v>326</v>
      </c>
      <c r="C193" s="2" t="s">
        <v>327</v>
      </c>
      <c r="D193" s="2" t="s">
        <v>328</v>
      </c>
      <c r="E193" s="2" t="s">
        <v>306</v>
      </c>
      <c r="F193" s="2">
        <v>527676.70429999998</v>
      </c>
      <c r="G193" s="2">
        <v>5255882.091</v>
      </c>
      <c r="H193" s="6">
        <v>25.386989969999998</v>
      </c>
      <c r="I193" s="1">
        <v>13.4550735214097</v>
      </c>
      <c r="J193" s="4">
        <v>0.12756944445833335</v>
      </c>
      <c r="K193" s="4">
        <v>0.56020833333333331</v>
      </c>
      <c r="L193" s="1">
        <v>4.7344477740000004</v>
      </c>
      <c r="M193" s="4">
        <v>0.13173611111111111</v>
      </c>
      <c r="N193" s="1">
        <v>2.3282157620000001</v>
      </c>
      <c r="O193" s="1">
        <v>2112</v>
      </c>
      <c r="P193" s="4">
        <v>0.24979166666666666</v>
      </c>
      <c r="Q193" s="1">
        <v>1.9278651209158899</v>
      </c>
      <c r="R193" s="1">
        <v>3.7474613366411398</v>
      </c>
      <c r="S193" s="1">
        <v>11.4830187890561</v>
      </c>
      <c r="T193" s="1">
        <v>22.321151242918798</v>
      </c>
      <c r="U193" s="1">
        <v>13.410883909972</v>
      </c>
      <c r="V193" s="1">
        <v>26.0686125795599</v>
      </c>
      <c r="W193" s="2" t="str">
        <f>IF(L193/I193&gt;=0.72, "Y", "N")</f>
        <v>N</v>
      </c>
      <c r="X193" s="2">
        <v>1</v>
      </c>
    </row>
    <row r="194" spans="1:24" x14ac:dyDescent="0.25">
      <c r="A194" s="2">
        <v>18</v>
      </c>
      <c r="B194" s="2" t="s">
        <v>329</v>
      </c>
      <c r="C194" s="2" t="s">
        <v>330</v>
      </c>
      <c r="D194" s="2" t="s">
        <v>331</v>
      </c>
      <c r="E194" s="2" t="s">
        <v>306</v>
      </c>
      <c r="F194" s="2">
        <v>527464.43649999995</v>
      </c>
      <c r="G194" s="2">
        <v>5256069.3890000004</v>
      </c>
      <c r="H194" s="6">
        <v>25.670077190000001</v>
      </c>
      <c r="I194" s="1">
        <v>18.049423350065101</v>
      </c>
      <c r="J194" s="4">
        <v>0.12826388887499998</v>
      </c>
      <c r="K194" s="4">
        <v>0.56090277777777775</v>
      </c>
      <c r="L194" s="1">
        <v>4.8024125120000001</v>
      </c>
      <c r="M194" s="4">
        <v>0.13243055555555555</v>
      </c>
      <c r="N194" s="1">
        <v>2.3586942980000001</v>
      </c>
      <c r="O194" s="1">
        <v>3468</v>
      </c>
      <c r="P194" s="4">
        <v>0.25048611111111113</v>
      </c>
      <c r="Q194" s="1">
        <v>2.4311343439491901</v>
      </c>
      <c r="R194" s="1">
        <v>4.7257361831421996</v>
      </c>
      <c r="S194" s="1">
        <v>13.299787548327201</v>
      </c>
      <c r="T194" s="1">
        <v>25.852659027940302</v>
      </c>
      <c r="U194" s="1">
        <v>15.730921892276401</v>
      </c>
      <c r="V194" s="1">
        <v>30.578395211082501</v>
      </c>
      <c r="W194" s="2" t="str">
        <f>IF(L194/I194&gt;=0.72, "Y", "N")</f>
        <v>N</v>
      </c>
      <c r="X194" s="2">
        <v>1</v>
      </c>
    </row>
    <row r="195" spans="1:24" x14ac:dyDescent="0.25">
      <c r="A195" s="2">
        <v>19</v>
      </c>
      <c r="B195" s="2" t="s">
        <v>332</v>
      </c>
      <c r="C195" s="2" t="s">
        <v>333</v>
      </c>
      <c r="D195" s="2" t="s">
        <v>334</v>
      </c>
      <c r="E195" s="2" t="s">
        <v>306</v>
      </c>
      <c r="F195" s="2">
        <v>527312.91870000004</v>
      </c>
      <c r="G195" s="2">
        <v>5256330.7309999997</v>
      </c>
      <c r="H195" s="6">
        <v>25.97216508</v>
      </c>
      <c r="I195" s="1">
        <v>19.0089472784184</v>
      </c>
      <c r="J195" s="4">
        <v>0.12826388887499998</v>
      </c>
      <c r="K195" s="4">
        <v>0.64145833333333335</v>
      </c>
      <c r="L195" s="1">
        <v>4.9096014209999996</v>
      </c>
      <c r="M195" s="4">
        <v>0.13243055555555555</v>
      </c>
      <c r="N195" s="1">
        <v>2.4818902829999998</v>
      </c>
      <c r="O195" s="1">
        <v>2513.6434370000002</v>
      </c>
      <c r="P195" s="4">
        <v>0.25048611111111113</v>
      </c>
      <c r="Q195" s="1">
        <v>2.1482925849359402</v>
      </c>
      <c r="R195" s="1">
        <v>4.17593705830188</v>
      </c>
      <c r="S195" s="1">
        <v>13.648724604464</v>
      </c>
      <c r="T195" s="1">
        <v>26.530936835141301</v>
      </c>
      <c r="U195" s="1">
        <v>15.797017189399901</v>
      </c>
      <c r="V195" s="1">
        <v>30.706873893443198</v>
      </c>
      <c r="W195" s="2" t="str">
        <f>IF(L195/I195&gt;=0.72, "Y", "N")</f>
        <v>N</v>
      </c>
      <c r="X195" s="2">
        <v>1</v>
      </c>
    </row>
    <row r="196" spans="1:24" x14ac:dyDescent="0.25">
      <c r="A196" s="2">
        <v>2</v>
      </c>
      <c r="B196" s="2" t="s">
        <v>335</v>
      </c>
      <c r="C196" s="2" t="s">
        <v>336</v>
      </c>
      <c r="D196" s="2" t="s">
        <v>334</v>
      </c>
      <c r="E196" s="2" t="s">
        <v>306</v>
      </c>
      <c r="F196" s="2">
        <v>530892.43030000001</v>
      </c>
      <c r="G196" s="2">
        <v>5234426.4960000003</v>
      </c>
      <c r="H196" s="6">
        <v>3.0650527919999999</v>
      </c>
      <c r="I196" s="1">
        <v>18.9298931556052</v>
      </c>
      <c r="J196" s="4">
        <v>0.10951388887499999</v>
      </c>
      <c r="K196" s="4">
        <v>0.57270833333333337</v>
      </c>
      <c r="L196" s="1">
        <v>3.8761218620000002</v>
      </c>
      <c r="M196" s="4">
        <v>0.11159722222222222</v>
      </c>
      <c r="N196" s="1">
        <v>2.0338175710000002</v>
      </c>
      <c r="O196" s="1">
        <v>2411.9518819999998</v>
      </c>
      <c r="P196" s="4">
        <v>0.11229166666666666</v>
      </c>
      <c r="Q196" s="1">
        <v>1.7956307982831801</v>
      </c>
      <c r="R196" s="1">
        <v>3.4904189709347699</v>
      </c>
      <c r="S196" s="1">
        <v>13.6203139804092</v>
      </c>
      <c r="T196" s="1">
        <v>26.4757111276787</v>
      </c>
      <c r="U196" s="1">
        <v>15.415944778692401</v>
      </c>
      <c r="V196" s="1">
        <v>29.966130098613501</v>
      </c>
      <c r="W196" s="2" t="str">
        <f>IF(L196/I196&gt;=0.72, "Y", "N")</f>
        <v>N</v>
      </c>
      <c r="X196" s="2">
        <v>1</v>
      </c>
    </row>
    <row r="197" spans="1:24" x14ac:dyDescent="0.25">
      <c r="A197" s="2">
        <v>20</v>
      </c>
      <c r="B197" s="2" t="s">
        <v>337</v>
      </c>
      <c r="C197" s="2" t="s">
        <v>338</v>
      </c>
      <c r="D197" s="2" t="s">
        <v>305</v>
      </c>
      <c r="E197" s="2" t="s">
        <v>306</v>
      </c>
      <c r="F197" s="2">
        <v>527161.53390000004</v>
      </c>
      <c r="G197" s="2">
        <v>5256628.7139999997</v>
      </c>
      <c r="H197" s="6">
        <v>26.306397489999998</v>
      </c>
      <c r="I197" s="1">
        <v>22.303619920367598</v>
      </c>
      <c r="J197" s="4">
        <v>0.12895833333333334</v>
      </c>
      <c r="K197" s="4">
        <v>0.64215277777777779</v>
      </c>
      <c r="L197" s="1">
        <v>5.0216697339999996</v>
      </c>
      <c r="M197" s="4">
        <v>0.13312499999999999</v>
      </c>
      <c r="N197" s="1">
        <v>2.5932891859999998</v>
      </c>
      <c r="O197" s="1">
        <v>2312.7942889999999</v>
      </c>
      <c r="P197" s="4">
        <v>0.25118055555555557</v>
      </c>
      <c r="Q197" s="1">
        <v>1.95010778080998</v>
      </c>
      <c r="R197" s="1">
        <v>3.7906975086496799</v>
      </c>
      <c r="S197" s="1">
        <v>14.784298266052501</v>
      </c>
      <c r="T197" s="1">
        <v>28.738310341483398</v>
      </c>
      <c r="U197" s="1">
        <v>16.7344060468625</v>
      </c>
      <c r="V197" s="1">
        <v>32.529007850133098</v>
      </c>
      <c r="W197" s="2" t="str">
        <f>IF(L197/I197&gt;=0.72, "Y", "N")</f>
        <v>N</v>
      </c>
      <c r="X197" s="2">
        <v>1</v>
      </c>
    </row>
    <row r="198" spans="1:24" x14ac:dyDescent="0.25">
      <c r="A198" s="2">
        <v>21</v>
      </c>
      <c r="B198" s="2" t="s">
        <v>339</v>
      </c>
      <c r="C198" s="2" t="s">
        <v>340</v>
      </c>
      <c r="D198" s="2" t="s">
        <v>305</v>
      </c>
      <c r="E198" s="2" t="s">
        <v>306</v>
      </c>
      <c r="F198" s="2">
        <v>527013.72560000001</v>
      </c>
      <c r="G198" s="2">
        <v>5256946.0020000003</v>
      </c>
      <c r="H198" s="6">
        <v>26.656424309999998</v>
      </c>
      <c r="I198" s="1">
        <v>22.237263477163399</v>
      </c>
      <c r="J198" s="4">
        <v>0.12895833333333334</v>
      </c>
      <c r="K198" s="4">
        <v>0.64215277777777779</v>
      </c>
      <c r="L198" s="1">
        <v>5.0553203560000002</v>
      </c>
      <c r="M198" s="4">
        <v>0.13312499999999999</v>
      </c>
      <c r="N198" s="1">
        <v>2.6503513540000001</v>
      </c>
      <c r="O198" s="1">
        <v>2802.4174429999998</v>
      </c>
      <c r="P198" s="4">
        <v>0.13243055555555555</v>
      </c>
      <c r="Q198" s="1">
        <v>1.77996652947475</v>
      </c>
      <c r="R198" s="1">
        <v>3.4599701386541999</v>
      </c>
      <c r="S198" s="1">
        <v>14.7622891882052</v>
      </c>
      <c r="T198" s="1">
        <v>28.695528215600898</v>
      </c>
      <c r="U198" s="1">
        <v>16.54225571768</v>
      </c>
      <c r="V198" s="1">
        <v>32.155498354255101</v>
      </c>
      <c r="W198" s="2" t="str">
        <f>IF(L198/I198&gt;=0.72, "Y", "N")</f>
        <v>N</v>
      </c>
      <c r="X198" s="2">
        <v>1</v>
      </c>
    </row>
    <row r="199" spans="1:24" x14ac:dyDescent="0.25">
      <c r="A199" s="2">
        <v>22</v>
      </c>
      <c r="B199" s="2" t="s">
        <v>341</v>
      </c>
      <c r="C199" s="2" t="s">
        <v>342</v>
      </c>
      <c r="D199" s="2" t="s">
        <v>305</v>
      </c>
      <c r="E199" s="2" t="s">
        <v>306</v>
      </c>
      <c r="F199" s="2">
        <v>526884.36439999996</v>
      </c>
      <c r="G199" s="2">
        <v>5257260.9929999998</v>
      </c>
      <c r="H199" s="6">
        <v>26.996944259999999</v>
      </c>
      <c r="I199" s="1">
        <v>24.008334842419998</v>
      </c>
      <c r="J199" s="4">
        <v>0.12965277779166667</v>
      </c>
      <c r="K199" s="4">
        <v>0.64215277777777779</v>
      </c>
      <c r="L199" s="1">
        <v>5.0351929970000002</v>
      </c>
      <c r="M199" s="4">
        <v>0.13312499999999999</v>
      </c>
      <c r="N199" s="1">
        <v>2.6577242590000001</v>
      </c>
      <c r="O199" s="1">
        <v>2592.7455570000002</v>
      </c>
      <c r="P199" s="4">
        <v>0.14284722222222221</v>
      </c>
      <c r="Q199" s="1">
        <v>1.8159760194435199</v>
      </c>
      <c r="R199" s="1">
        <v>3.52996682563509</v>
      </c>
      <c r="S199" s="1">
        <v>15.3388944013484</v>
      </c>
      <c r="T199" s="1">
        <v>29.816356493116999</v>
      </c>
      <c r="U199" s="1">
        <v>17.154870420791902</v>
      </c>
      <c r="V199" s="1">
        <v>33.346323318752098</v>
      </c>
      <c r="W199" s="2" t="str">
        <f>IF(L199/I199&gt;=0.72, "Y", "N")</f>
        <v>N</v>
      </c>
      <c r="X199" s="2">
        <v>1</v>
      </c>
    </row>
    <row r="200" spans="1:24" x14ac:dyDescent="0.25">
      <c r="A200" s="2">
        <v>23</v>
      </c>
      <c r="B200" s="2" t="s">
        <v>343</v>
      </c>
      <c r="C200" s="2" t="s">
        <v>344</v>
      </c>
      <c r="D200" s="2" t="s">
        <v>305</v>
      </c>
      <c r="E200" s="2" t="s">
        <v>306</v>
      </c>
      <c r="F200" s="2">
        <v>526683.27919999999</v>
      </c>
      <c r="G200" s="2">
        <v>5257630.0070000002</v>
      </c>
      <c r="H200" s="6">
        <v>27.417189759999999</v>
      </c>
      <c r="I200" s="1">
        <v>23.336354804431799</v>
      </c>
      <c r="J200" s="4">
        <v>0.12965277779166667</v>
      </c>
      <c r="K200" s="4">
        <v>0.64284722222222224</v>
      </c>
      <c r="L200" s="1">
        <v>4.7407880569999996</v>
      </c>
      <c r="M200" s="4">
        <v>0.13312499999999999</v>
      </c>
      <c r="N200" s="1">
        <v>2.3670236579999999</v>
      </c>
      <c r="O200" s="1">
        <v>3000</v>
      </c>
      <c r="P200" s="4">
        <v>0.14354166666666668</v>
      </c>
      <c r="Q200" s="1">
        <v>2.4488529011775699</v>
      </c>
      <c r="R200" s="1">
        <v>4.7601782234250098</v>
      </c>
      <c r="S200" s="1">
        <v>15.1227073331276</v>
      </c>
      <c r="T200" s="1">
        <v>29.3961234224268</v>
      </c>
      <c r="U200" s="1">
        <v>17.571560234305199</v>
      </c>
      <c r="V200" s="1">
        <v>34.156301645851798</v>
      </c>
      <c r="W200" s="2" t="str">
        <f>IF(L200/I200&gt;=0.72, "Y", "N")</f>
        <v>N</v>
      </c>
      <c r="X200" s="2">
        <v>1</v>
      </c>
    </row>
    <row r="201" spans="1:24" x14ac:dyDescent="0.25">
      <c r="A201" s="2">
        <v>24</v>
      </c>
      <c r="B201" s="2" t="s">
        <v>345</v>
      </c>
      <c r="C201" s="2" t="s">
        <v>346</v>
      </c>
      <c r="D201" s="2" t="s">
        <v>305</v>
      </c>
      <c r="E201" s="2" t="s">
        <v>306</v>
      </c>
      <c r="F201" s="2">
        <v>526446.85279999999</v>
      </c>
      <c r="G201" s="2">
        <v>5257953.7319999998</v>
      </c>
      <c r="H201" s="6">
        <v>27.818057919999998</v>
      </c>
      <c r="I201" s="1">
        <v>18.7959109982847</v>
      </c>
      <c r="J201" s="4">
        <v>0.13034722220833334</v>
      </c>
      <c r="K201" s="4">
        <v>0.64284722222222224</v>
      </c>
      <c r="L201" s="1">
        <v>4.4586402339999998</v>
      </c>
      <c r="M201" s="4">
        <v>0.13312499999999999</v>
      </c>
      <c r="N201" s="1">
        <v>2.0149747919999998</v>
      </c>
      <c r="O201" s="1">
        <v>3400</v>
      </c>
      <c r="P201" s="4">
        <v>0.13451388888888888</v>
      </c>
      <c r="Q201" s="1">
        <v>2.9087295193882698</v>
      </c>
      <c r="R201" s="1">
        <v>5.6541047889677003</v>
      </c>
      <c r="S201" s="1">
        <v>13.5720274013572</v>
      </c>
      <c r="T201" s="1">
        <v>26.3818497438542</v>
      </c>
      <c r="U201" s="1">
        <v>16.480756920745499</v>
      </c>
      <c r="V201" s="1">
        <v>32.035954532821897</v>
      </c>
      <c r="W201" s="2" t="str">
        <f>IF(L201/I201&gt;=0.72, "Y", "N")</f>
        <v>N</v>
      </c>
      <c r="X201" s="2">
        <v>1</v>
      </c>
    </row>
    <row r="202" spans="1:24" x14ac:dyDescent="0.25">
      <c r="A202" s="2">
        <v>25</v>
      </c>
      <c r="B202" s="2" t="s">
        <v>347</v>
      </c>
      <c r="C202" s="2" t="s">
        <v>348</v>
      </c>
      <c r="D202" s="2" t="s">
        <v>305</v>
      </c>
      <c r="E202" s="2" t="s">
        <v>306</v>
      </c>
      <c r="F202" s="2">
        <v>526152.33600000001</v>
      </c>
      <c r="G202" s="2">
        <v>5258225.2549999999</v>
      </c>
      <c r="H202" s="6">
        <v>28.21863871</v>
      </c>
      <c r="I202" s="1">
        <v>16.8432689938215</v>
      </c>
      <c r="J202" s="4">
        <v>0.13034722220833334</v>
      </c>
      <c r="K202" s="4">
        <v>0.64284722222222224</v>
      </c>
      <c r="L202" s="1">
        <v>4.0208425730000004</v>
      </c>
      <c r="M202" s="4">
        <v>0.13381944444444444</v>
      </c>
      <c r="N202" s="1">
        <v>1.5635014899999999</v>
      </c>
      <c r="O202" s="1">
        <v>4200</v>
      </c>
      <c r="P202" s="4">
        <v>0.13451388888888888</v>
      </c>
      <c r="Q202" s="1">
        <v>3.2355945788296498</v>
      </c>
      <c r="R202" s="1">
        <v>6.2894781661122199</v>
      </c>
      <c r="S202" s="1">
        <v>12.8477249402161</v>
      </c>
      <c r="T202" s="1">
        <v>24.973921647789599</v>
      </c>
      <c r="U202" s="1">
        <v>16.083319519045698</v>
      </c>
      <c r="V202" s="1">
        <v>31.263399813901898</v>
      </c>
      <c r="W202" s="2" t="str">
        <f>IF(L202/I202&gt;=0.72, "Y", "N")</f>
        <v>N</v>
      </c>
      <c r="X202" s="2">
        <v>1</v>
      </c>
    </row>
    <row r="203" spans="1:24" x14ac:dyDescent="0.25">
      <c r="A203" s="2">
        <v>26</v>
      </c>
      <c r="B203" s="2" t="s">
        <v>349</v>
      </c>
      <c r="C203" s="2" t="s">
        <v>350</v>
      </c>
      <c r="D203" s="2" t="s">
        <v>305</v>
      </c>
      <c r="E203" s="2" t="s">
        <v>306</v>
      </c>
      <c r="F203" s="2">
        <v>525813.55590000004</v>
      </c>
      <c r="G203" s="2">
        <v>5258491.7120000003</v>
      </c>
      <c r="H203" s="6">
        <v>28.64965072</v>
      </c>
      <c r="I203" s="1">
        <v>16.715961467529599</v>
      </c>
      <c r="J203" s="4">
        <v>0.13104166666666667</v>
      </c>
      <c r="K203" s="4">
        <v>0.58173611111111112</v>
      </c>
      <c r="L203" s="1">
        <v>3.7271657089999999</v>
      </c>
      <c r="M203" s="4">
        <v>0.13520833333333335</v>
      </c>
      <c r="N203" s="1">
        <v>1.381711353</v>
      </c>
      <c r="O203" s="1">
        <v>3200</v>
      </c>
      <c r="P203" s="4">
        <v>0.13451388888888888</v>
      </c>
      <c r="Q203" s="1">
        <v>2.9644839691103999</v>
      </c>
      <c r="R203" s="1">
        <v>5.7624825185155704</v>
      </c>
      <c r="S203" s="1">
        <v>12.7990789661518</v>
      </c>
      <c r="T203" s="1">
        <v>24.879361657564601</v>
      </c>
      <c r="U203" s="1">
        <v>15.7635629352622</v>
      </c>
      <c r="V203" s="1">
        <v>30.641844176080198</v>
      </c>
      <c r="W203" s="2" t="str">
        <f>IF(L203/I203&gt;=0.72, "Y", "N")</f>
        <v>N</v>
      </c>
      <c r="X203" s="2">
        <v>1</v>
      </c>
    </row>
    <row r="204" spans="1:24" x14ac:dyDescent="0.25">
      <c r="A204" s="2">
        <v>27</v>
      </c>
      <c r="B204" s="2" t="s">
        <v>351</v>
      </c>
      <c r="C204" s="2" t="s">
        <v>352</v>
      </c>
      <c r="D204" s="2" t="s">
        <v>353</v>
      </c>
      <c r="E204" s="2" t="s">
        <v>306</v>
      </c>
      <c r="F204" s="2">
        <v>525522.33620000002</v>
      </c>
      <c r="G204" s="2">
        <v>5258717.3329999996</v>
      </c>
      <c r="H204" s="6">
        <v>29.018044279999998</v>
      </c>
      <c r="I204" s="1">
        <v>16.568442894409198</v>
      </c>
      <c r="J204" s="4">
        <v>0.131736111125</v>
      </c>
      <c r="K204" s="4">
        <v>0.58243055555555556</v>
      </c>
      <c r="L204" s="1">
        <v>3.7871669410000002</v>
      </c>
      <c r="M204" s="4">
        <v>0.13520833333333335</v>
      </c>
      <c r="N204" s="1">
        <v>1.6258853280000001</v>
      </c>
      <c r="O204" s="1">
        <v>2448</v>
      </c>
      <c r="P204" s="4">
        <v>0.13520833333333335</v>
      </c>
      <c r="Q204" s="1">
        <v>2.0084193226923102</v>
      </c>
      <c r="R204" s="1">
        <v>3.9040458162222098</v>
      </c>
      <c r="S204" s="1">
        <v>12.742477795358701</v>
      </c>
      <c r="T204" s="1">
        <v>24.769338037730101</v>
      </c>
      <c r="U204" s="1">
        <v>14.750897118051</v>
      </c>
      <c r="V204" s="1">
        <v>28.673383853952298</v>
      </c>
      <c r="W204" s="2" t="str">
        <f>IF(L204/I204&gt;=0.72, "Y", "N")</f>
        <v>N</v>
      </c>
      <c r="X204" s="2">
        <v>1</v>
      </c>
    </row>
    <row r="205" spans="1:24" x14ac:dyDescent="0.25">
      <c r="A205" s="2">
        <v>28</v>
      </c>
      <c r="B205" s="2" t="s">
        <v>354</v>
      </c>
      <c r="C205" s="2" t="s">
        <v>355</v>
      </c>
      <c r="D205" s="2" t="s">
        <v>356</v>
      </c>
      <c r="E205" s="2" t="s">
        <v>306</v>
      </c>
      <c r="F205" s="2">
        <v>525103.74399999995</v>
      </c>
      <c r="G205" s="2">
        <v>5258652.6869999999</v>
      </c>
      <c r="H205" s="6">
        <v>29.44159887</v>
      </c>
      <c r="I205" s="1">
        <v>7.5136967444551299</v>
      </c>
      <c r="J205" s="4">
        <v>0.13243055554166666</v>
      </c>
      <c r="K205" s="4">
        <v>0.58243055555555556</v>
      </c>
      <c r="L205" s="1">
        <v>3.7022907410000001</v>
      </c>
      <c r="M205" s="4">
        <v>0.13590277777777779</v>
      </c>
      <c r="N205" s="1">
        <v>1.608419501</v>
      </c>
      <c r="O205" s="1">
        <v>2685.879891</v>
      </c>
      <c r="P205" s="4">
        <v>0.14145833333333332</v>
      </c>
      <c r="Q205" s="1">
        <v>3.5334847225779198</v>
      </c>
      <c r="R205" s="1">
        <v>6.8685289431358703</v>
      </c>
      <c r="S205" s="1">
        <v>8.5810388704200804</v>
      </c>
      <c r="T205" s="1">
        <v>16.680166597877399</v>
      </c>
      <c r="U205" s="1">
        <v>12.114523592997999</v>
      </c>
      <c r="V205" s="1">
        <v>23.548695541013199</v>
      </c>
      <c r="W205" s="2" t="str">
        <f>IF(L205/I205&gt;=0.72, "Y", "N")</f>
        <v>N</v>
      </c>
      <c r="X205" s="2">
        <v>1</v>
      </c>
    </row>
    <row r="206" spans="1:24" x14ac:dyDescent="0.25">
      <c r="A206" s="2">
        <v>29</v>
      </c>
      <c r="B206" s="2" t="s">
        <v>357</v>
      </c>
      <c r="C206" s="2" t="s">
        <v>358</v>
      </c>
      <c r="D206" s="2" t="s">
        <v>305</v>
      </c>
      <c r="E206" s="2" t="s">
        <v>306</v>
      </c>
      <c r="F206" s="2">
        <v>524900.06960000005</v>
      </c>
      <c r="G206" s="2">
        <v>5258591.7960000001</v>
      </c>
      <c r="H206" s="6">
        <v>29.654180759999999</v>
      </c>
      <c r="I206" s="1">
        <v>7.6494856854091697</v>
      </c>
      <c r="J206" s="4">
        <v>0.13243055554166666</v>
      </c>
      <c r="K206" s="4">
        <v>0.58381944444444445</v>
      </c>
      <c r="L206" s="1">
        <v>3.7575010670000002</v>
      </c>
      <c r="M206" s="4">
        <v>0.13729166666666667</v>
      </c>
      <c r="N206" s="1">
        <v>1.6471941000000001</v>
      </c>
      <c r="O206" s="1">
        <v>1800</v>
      </c>
      <c r="P206" s="4">
        <v>0.14215277777777777</v>
      </c>
      <c r="Q206" s="1">
        <v>2.5408016274261902</v>
      </c>
      <c r="R206" s="1">
        <v>4.9389118354561301</v>
      </c>
      <c r="S206" s="1">
        <v>8.6582307498131392</v>
      </c>
      <c r="T206" s="1">
        <v>16.830215260716798</v>
      </c>
      <c r="U206" s="1">
        <v>11.1990323772393</v>
      </c>
      <c r="V206" s="1">
        <v>21.769127096172902</v>
      </c>
      <c r="W206" s="2" t="str">
        <f>IF(L206/I206&gt;=0.72, "Y", "N")</f>
        <v>N</v>
      </c>
      <c r="X206" s="2">
        <v>1</v>
      </c>
    </row>
    <row r="207" spans="1:24" x14ac:dyDescent="0.25">
      <c r="A207" s="2">
        <v>3</v>
      </c>
      <c r="B207" s="2" t="s">
        <v>359</v>
      </c>
      <c r="C207" s="2" t="s">
        <v>360</v>
      </c>
      <c r="D207" s="2" t="s">
        <v>334</v>
      </c>
      <c r="E207" s="2" t="s">
        <v>306</v>
      </c>
      <c r="F207" s="2">
        <v>530517.07680000004</v>
      </c>
      <c r="G207" s="2">
        <v>5238058.5559999999</v>
      </c>
      <c r="H207" s="6">
        <v>6.7164563820000005</v>
      </c>
      <c r="I207" s="1">
        <v>21.458002221112199</v>
      </c>
      <c r="J207" s="4">
        <v>0.11229166666666666</v>
      </c>
      <c r="K207" s="4">
        <v>0.54145833333333337</v>
      </c>
      <c r="L207" s="1">
        <v>3.6083346189999999</v>
      </c>
      <c r="M207" s="4">
        <v>0.11506944444444445</v>
      </c>
      <c r="N207" s="1">
        <v>1.981622964</v>
      </c>
      <c r="O207" s="1">
        <v>1870.8879790000001</v>
      </c>
      <c r="P207" s="4">
        <v>0.12409722222222222</v>
      </c>
      <c r="Q207" s="1">
        <v>1.37414852672163</v>
      </c>
      <c r="R207" s="1">
        <v>2.6711248721825802</v>
      </c>
      <c r="S207" s="1">
        <v>14.5013248279907</v>
      </c>
      <c r="T207" s="1">
        <v>28.188255253641501</v>
      </c>
      <c r="U207" s="1">
        <v>15.8754733547123</v>
      </c>
      <c r="V207" s="1">
        <v>30.859380125824099</v>
      </c>
      <c r="W207" s="2" t="str">
        <f>IF(L207/I207&gt;=0.72, "Y", "N")</f>
        <v>N</v>
      </c>
      <c r="X207" s="2">
        <v>1</v>
      </c>
    </row>
    <row r="208" spans="1:24" x14ac:dyDescent="0.25">
      <c r="A208" s="2">
        <v>30</v>
      </c>
      <c r="B208" s="2" t="s">
        <v>361</v>
      </c>
      <c r="C208" s="2" t="s">
        <v>358</v>
      </c>
      <c r="D208" s="2" t="s">
        <v>305</v>
      </c>
      <c r="E208" s="2" t="s">
        <v>306</v>
      </c>
      <c r="F208" s="2">
        <v>524736.53940000001</v>
      </c>
      <c r="G208" s="2">
        <v>5258487.1129999999</v>
      </c>
      <c r="H208" s="6">
        <v>29.848347320000002</v>
      </c>
      <c r="I208" s="1">
        <v>6.4805680647938697</v>
      </c>
      <c r="J208" s="4">
        <v>0.13312499999999999</v>
      </c>
      <c r="K208" s="4">
        <v>0.58451388888888889</v>
      </c>
      <c r="L208" s="1">
        <v>3.9621740380000001</v>
      </c>
      <c r="M208" s="4">
        <v>0.13798611111111111</v>
      </c>
      <c r="N208" s="1">
        <v>1.803195412</v>
      </c>
      <c r="O208" s="1">
        <v>2100</v>
      </c>
      <c r="P208" s="4">
        <v>0.14215277777777777</v>
      </c>
      <c r="Q208" s="1">
        <v>2.05430655451101</v>
      </c>
      <c r="R208" s="1">
        <v>3.9932432529206801</v>
      </c>
      <c r="S208" s="1">
        <v>7.9692889918097398</v>
      </c>
      <c r="T208" s="1">
        <v>15.491022713839399</v>
      </c>
      <c r="U208" s="1">
        <v>10.023595546320699</v>
      </c>
      <c r="V208" s="1">
        <v>19.484265966760098</v>
      </c>
      <c r="W208" s="2" t="str">
        <f>IF(L208/I208&gt;=0.72, "Y", "N")</f>
        <v>N</v>
      </c>
      <c r="X208" s="2">
        <v>1</v>
      </c>
    </row>
    <row r="209" spans="1:24" x14ac:dyDescent="0.25">
      <c r="A209" s="2">
        <v>3</v>
      </c>
      <c r="B209" s="2" t="s">
        <v>398</v>
      </c>
      <c r="F209" s="2">
        <v>528214</v>
      </c>
      <c r="G209" s="2">
        <v>5254485</v>
      </c>
      <c r="H209" s="2" t="s">
        <v>399</v>
      </c>
      <c r="I209" s="1">
        <v>22.891868588934699</v>
      </c>
      <c r="J209" s="4">
        <v>0.12618055554166666</v>
      </c>
      <c r="K209" s="4">
        <v>0.58381944444444445</v>
      </c>
      <c r="L209" s="1">
        <v>3.6922707849999998</v>
      </c>
      <c r="M209" s="4">
        <v>0.13104166666666667</v>
      </c>
      <c r="N209" s="1">
        <v>1.8868290000000001</v>
      </c>
      <c r="O209" s="1">
        <v>1922.793797</v>
      </c>
      <c r="P209" s="4">
        <v>0.13729166666666667</v>
      </c>
      <c r="Q209" s="1">
        <v>1.87187365806491</v>
      </c>
      <c r="R209" s="1">
        <v>3.6386228914929002</v>
      </c>
      <c r="S209" s="1">
        <v>14.9779942639714</v>
      </c>
      <c r="T209" s="1">
        <v>29.1148243700782</v>
      </c>
      <c r="U209" s="1">
        <v>16.849867922036299</v>
      </c>
      <c r="V209" s="1">
        <v>32.753447261571097</v>
      </c>
      <c r="W209" s="2" t="s">
        <v>400</v>
      </c>
      <c r="X209" s="2">
        <v>1</v>
      </c>
    </row>
    <row r="210" spans="1:24" x14ac:dyDescent="0.25">
      <c r="A210" s="2">
        <v>4</v>
      </c>
      <c r="B210" s="2" t="s">
        <v>362</v>
      </c>
      <c r="C210" s="2" t="s">
        <v>363</v>
      </c>
      <c r="D210" s="2" t="s">
        <v>334</v>
      </c>
      <c r="E210" s="2" t="s">
        <v>306</v>
      </c>
      <c r="F210" s="2">
        <v>530225.29130000004</v>
      </c>
      <c r="G210" s="2">
        <v>5241692.09</v>
      </c>
      <c r="H210" s="6">
        <v>10.361687480000001</v>
      </c>
      <c r="I210" s="1">
        <v>30.155784700250599</v>
      </c>
      <c r="J210" s="4">
        <v>0.11506944445833334</v>
      </c>
      <c r="K210" s="4">
        <v>0.54423611111111114</v>
      </c>
      <c r="L210" s="1">
        <v>3.7978417169999998</v>
      </c>
      <c r="M210" s="4">
        <v>0.11784722222222223</v>
      </c>
      <c r="N210" s="1">
        <v>1.8554255420000001</v>
      </c>
      <c r="O210" s="1">
        <v>1940.463694</v>
      </c>
      <c r="P210" s="4">
        <v>0.11784722222222223</v>
      </c>
      <c r="Q210" s="1">
        <v>1.15503791297789</v>
      </c>
      <c r="R210" s="1">
        <v>2.24520889676295</v>
      </c>
      <c r="S210" s="1">
        <f>SQRT(9.8*32)</f>
        <v>17.708754896942924</v>
      </c>
      <c r="T210" s="1">
        <f>S210*1.984</f>
        <v>35.13416971553476</v>
      </c>
      <c r="U210" s="1">
        <f>S210+Q210</f>
        <v>18.863792809920813</v>
      </c>
      <c r="V210" s="1">
        <f>R210+T210</f>
        <v>37.379378612297714</v>
      </c>
      <c r="W210" s="2" t="str">
        <f>IF(L210/I210&gt;=0.72, "Y", "N")</f>
        <v>N</v>
      </c>
      <c r="X210" s="2">
        <v>1</v>
      </c>
    </row>
    <row r="211" spans="1:24" x14ac:dyDescent="0.25">
      <c r="A211" s="2">
        <v>5</v>
      </c>
      <c r="B211" s="2" t="s">
        <v>364</v>
      </c>
      <c r="C211" s="2" t="s">
        <v>365</v>
      </c>
      <c r="D211" s="2" t="s">
        <v>366</v>
      </c>
      <c r="E211" s="2" t="s">
        <v>306</v>
      </c>
      <c r="F211" s="2">
        <v>530831.46669999999</v>
      </c>
      <c r="G211" s="2">
        <v>5245756.148</v>
      </c>
      <c r="H211" s="6">
        <v>14.470704439999999</v>
      </c>
      <c r="I211" s="1">
        <v>28.4250030069527</v>
      </c>
      <c r="J211" s="4">
        <v>0.11854166666666668</v>
      </c>
      <c r="K211" s="4">
        <v>0.54770833333333335</v>
      </c>
      <c r="L211" s="1">
        <v>2.8368763170000002</v>
      </c>
      <c r="M211" s="4">
        <v>0.12131944444444444</v>
      </c>
      <c r="N211" s="1">
        <v>1.729037479</v>
      </c>
      <c r="O211" s="1">
        <v>1350</v>
      </c>
      <c r="P211" s="4">
        <v>0.13104166666666667</v>
      </c>
      <c r="Q211" s="1">
        <v>1.3964897905706399</v>
      </c>
      <c r="R211" s="1">
        <v>2.7145527145028301</v>
      </c>
      <c r="S211" s="1">
        <v>16.690267507386999</v>
      </c>
      <c r="T211" s="1">
        <v>32.443209591559103</v>
      </c>
      <c r="U211" s="1">
        <v>18.0867572979576</v>
      </c>
      <c r="V211" s="1">
        <v>35.157762306061898</v>
      </c>
      <c r="W211" s="2" t="str">
        <f>IF(L211/I211&gt;=0.72, "Y", "N")</f>
        <v>N</v>
      </c>
      <c r="X211" s="2">
        <v>1</v>
      </c>
    </row>
    <row r="212" spans="1:24" x14ac:dyDescent="0.25">
      <c r="A212" s="2">
        <v>6</v>
      </c>
      <c r="B212" s="2" t="s">
        <v>367</v>
      </c>
      <c r="C212" s="2" t="s">
        <v>368</v>
      </c>
      <c r="D212" s="2" t="s">
        <v>369</v>
      </c>
      <c r="E212" s="2" t="s">
        <v>306</v>
      </c>
      <c r="F212" s="2">
        <v>530557.31940000004</v>
      </c>
      <c r="G212" s="2">
        <v>5248669.4189999998</v>
      </c>
      <c r="H212" s="6">
        <v>17.396845990000003</v>
      </c>
      <c r="I212" s="1">
        <v>28.873352107890799</v>
      </c>
      <c r="J212" s="4">
        <v>0.12131944445833333</v>
      </c>
      <c r="K212" s="4">
        <v>0.34979166666666667</v>
      </c>
      <c r="L212" s="1">
        <v>2.4459451990000001</v>
      </c>
      <c r="M212" s="4">
        <v>0.12270833333333334</v>
      </c>
      <c r="N212" s="1">
        <v>1.427157674</v>
      </c>
      <c r="O212" s="1" t="s">
        <v>476</v>
      </c>
      <c r="P212" s="4">
        <v>0.12270833333333334</v>
      </c>
      <c r="Q212" s="1">
        <v>1.17246702456074</v>
      </c>
      <c r="R212" s="1">
        <v>2.2790883010221399</v>
      </c>
      <c r="S212" s="1">
        <v>16.821380759537298</v>
      </c>
      <c r="T212" s="1">
        <v>32.698072775618897</v>
      </c>
      <c r="U212" s="1">
        <v>17.993847784098001</v>
      </c>
      <c r="V212" s="1">
        <v>34.977161076641003</v>
      </c>
      <c r="W212" s="2" t="str">
        <f>IF(L212/I212&gt;=0.72, "Y", "N")</f>
        <v>N</v>
      </c>
      <c r="X212" s="2">
        <v>1</v>
      </c>
    </row>
    <row r="213" spans="1:24" x14ac:dyDescent="0.25">
      <c r="A213" s="2">
        <v>7</v>
      </c>
      <c r="B213" s="2" t="s">
        <v>370</v>
      </c>
      <c r="C213" s="2" t="s">
        <v>371</v>
      </c>
      <c r="D213" s="2" t="s">
        <v>372</v>
      </c>
      <c r="E213" s="2" t="s">
        <v>306</v>
      </c>
      <c r="F213" s="2">
        <v>529479.67240000004</v>
      </c>
      <c r="G213" s="2">
        <v>5250388.4989999998</v>
      </c>
      <c r="H213" s="6">
        <v>19.425776190000001</v>
      </c>
      <c r="I213" s="1">
        <v>24.755899227211899</v>
      </c>
      <c r="J213" s="4">
        <v>0.12270833333333334</v>
      </c>
      <c r="K213" s="4">
        <v>0.55465277777777777</v>
      </c>
      <c r="L213" s="1">
        <v>3.0884915419999999</v>
      </c>
      <c r="M213" s="4">
        <v>0.12687499999999999</v>
      </c>
      <c r="N213" s="1">
        <v>1.8834039039999999</v>
      </c>
      <c r="O213" s="1">
        <v>1100</v>
      </c>
      <c r="P213" s="4">
        <v>0.16645833333333335</v>
      </c>
      <c r="Q213" s="1">
        <v>1.0683321600681599</v>
      </c>
      <c r="R213" s="1">
        <v>2.0766667860268901</v>
      </c>
      <c r="S213" s="1">
        <v>15.5758727661302</v>
      </c>
      <c r="T213" s="1">
        <v>30.277004517714602</v>
      </c>
      <c r="U213" s="1">
        <v>16.644204926198402</v>
      </c>
      <c r="V213" s="1">
        <v>32.3536713037415</v>
      </c>
      <c r="W213" s="2" t="str">
        <f>IF(L213/I213&gt;=0.72, "Y", "N")</f>
        <v>N</v>
      </c>
      <c r="X213" s="2">
        <v>1</v>
      </c>
    </row>
    <row r="214" spans="1:24" x14ac:dyDescent="0.25">
      <c r="A214" s="2">
        <v>8</v>
      </c>
      <c r="B214" s="2" t="s">
        <v>373</v>
      </c>
      <c r="C214" s="2" t="s">
        <v>374</v>
      </c>
      <c r="D214" s="2" t="s">
        <v>375</v>
      </c>
      <c r="E214" s="2" t="s">
        <v>306</v>
      </c>
      <c r="F214" s="2">
        <v>528799.66709999996</v>
      </c>
      <c r="G214" s="2">
        <v>5251988.1459999997</v>
      </c>
      <c r="H214" s="6">
        <v>21.163958390000001</v>
      </c>
      <c r="I214" s="1">
        <v>22.905490780334301</v>
      </c>
      <c r="J214" s="4">
        <v>0.12409722220833333</v>
      </c>
      <c r="K214" s="4">
        <v>0.55534722222222221</v>
      </c>
      <c r="L214" s="1">
        <v>3.5893677639999999</v>
      </c>
      <c r="M214" s="4">
        <v>0.12756944444444446</v>
      </c>
      <c r="N214" s="1">
        <v>2.039733273</v>
      </c>
      <c r="O214" s="1">
        <v>1080</v>
      </c>
      <c r="P214" s="4">
        <v>0.13659722222222223</v>
      </c>
      <c r="Q214" s="1">
        <v>1.1529489935580699</v>
      </c>
      <c r="R214" s="1">
        <v>2.2411483716379199</v>
      </c>
      <c r="S214" s="1">
        <v>14.9824500548901</v>
      </c>
      <c r="T214" s="1">
        <v>29.123485714697502</v>
      </c>
      <c r="U214" s="1">
        <v>16.1353990484481</v>
      </c>
      <c r="V214" s="1">
        <v>31.364634086335499</v>
      </c>
      <c r="W214" s="2" t="str">
        <f>IF(L214/I214&gt;=0.72, "Y", "N")</f>
        <v>N</v>
      </c>
      <c r="X214" s="2">
        <v>1</v>
      </c>
    </row>
    <row r="215" spans="1:24" x14ac:dyDescent="0.25">
      <c r="A215" s="2">
        <v>9</v>
      </c>
      <c r="B215" s="2" t="s">
        <v>376</v>
      </c>
      <c r="C215" s="2" t="s">
        <v>377</v>
      </c>
      <c r="D215" s="2" t="s">
        <v>378</v>
      </c>
      <c r="E215" s="2" t="s">
        <v>306</v>
      </c>
      <c r="F215" s="2">
        <v>528377.44920000003</v>
      </c>
      <c r="G215" s="2">
        <v>5252853.7439999999</v>
      </c>
      <c r="H215" s="6">
        <v>22.127041000000002</v>
      </c>
      <c r="I215" s="1">
        <v>31.235907803832902</v>
      </c>
      <c r="J215" s="4">
        <v>0.12479166666666669</v>
      </c>
      <c r="K215" s="4">
        <v>0.59076388888888887</v>
      </c>
      <c r="L215" s="1">
        <v>3.3236164220000002</v>
      </c>
      <c r="M215" s="4">
        <v>0.1282638888888889</v>
      </c>
      <c r="N215" s="1">
        <v>1.9483929790000001</v>
      </c>
      <c r="O215" s="1" t="s">
        <v>476</v>
      </c>
      <c r="P215" s="4">
        <v>0.13729166666666667</v>
      </c>
      <c r="Q215" s="1">
        <v>2.0691804392987301</v>
      </c>
      <c r="R215" s="1">
        <v>4.0221557051264396</v>
      </c>
      <c r="S215" s="5">
        <v>18</v>
      </c>
      <c r="T215" s="1">
        <f>S215*1.984</f>
        <v>35.712000000000003</v>
      </c>
      <c r="U215" s="1">
        <f>S215+Q215</f>
        <v>20.06918043929873</v>
      </c>
      <c r="V215" s="1">
        <f>T215+R215</f>
        <v>39.73415570512644</v>
      </c>
      <c r="W215" s="2" t="str">
        <f>IF(L215/I215&gt;=0.72, "Y", "N")</f>
        <v>N</v>
      </c>
      <c r="X215" s="2">
        <v>1</v>
      </c>
    </row>
    <row r="216" spans="1:24" x14ac:dyDescent="0.25">
      <c r="A216" s="2">
        <v>58</v>
      </c>
      <c r="B216" s="2" t="s">
        <v>379</v>
      </c>
      <c r="C216" s="2" t="s">
        <v>380</v>
      </c>
      <c r="D216" s="2" t="s">
        <v>381</v>
      </c>
      <c r="E216" s="2" t="s">
        <v>382</v>
      </c>
      <c r="F216" s="2">
        <v>526360.4327</v>
      </c>
      <c r="G216" s="2">
        <v>5257796.932</v>
      </c>
      <c r="H216" s="3" t="s">
        <v>25</v>
      </c>
      <c r="I216" s="1">
        <v>11.837663329534401</v>
      </c>
      <c r="J216" s="4">
        <v>0.13034722220833334</v>
      </c>
      <c r="K216" s="4">
        <v>0.64284722222222224</v>
      </c>
      <c r="L216" s="1">
        <v>4.4576616959999997</v>
      </c>
      <c r="M216" s="4">
        <v>0.13312499999999999</v>
      </c>
      <c r="N216" s="1">
        <v>2.0072006139999998</v>
      </c>
      <c r="O216" s="1">
        <v>3400</v>
      </c>
      <c r="P216" s="4">
        <v>0.13451388888888888</v>
      </c>
      <c r="Q216" s="1">
        <v>2.6143123299555602</v>
      </c>
      <c r="R216" s="1">
        <v>5.0818048794608099</v>
      </c>
      <c r="S216" s="1">
        <v>10.770752092098199</v>
      </c>
      <c r="T216" s="1">
        <v>20.936618746704099</v>
      </c>
      <c r="U216" s="1">
        <v>13.3850644220537</v>
      </c>
      <c r="V216" s="1">
        <v>26.0184236261649</v>
      </c>
      <c r="W216" s="2" t="str">
        <f>IF(L216/I216&gt;=0.72, "Y", "N")</f>
        <v>N</v>
      </c>
      <c r="X216" s="2">
        <v>1</v>
      </c>
    </row>
    <row r="217" spans="1:24" x14ac:dyDescent="0.25">
      <c r="A217" s="2">
        <v>59</v>
      </c>
      <c r="B217" s="2" t="s">
        <v>383</v>
      </c>
      <c r="C217" s="2" t="s">
        <v>384</v>
      </c>
      <c r="D217" s="2" t="s">
        <v>253</v>
      </c>
      <c r="E217" s="2" t="s">
        <v>382</v>
      </c>
      <c r="F217" s="2">
        <v>526198.61510000005</v>
      </c>
      <c r="G217" s="2">
        <v>5257907.1519999998</v>
      </c>
      <c r="H217" s="3" t="s">
        <v>25</v>
      </c>
      <c r="I217" s="1">
        <v>7.54252484093678</v>
      </c>
      <c r="J217" s="4">
        <v>0.12895833333333334</v>
      </c>
      <c r="K217" s="4">
        <v>0.65187499999999998</v>
      </c>
      <c r="L217" s="1">
        <v>3.2999065769999998</v>
      </c>
      <c r="M217" s="4">
        <v>0.13312499999999999</v>
      </c>
      <c r="N217" s="1">
        <v>1.8211900059999999</v>
      </c>
      <c r="O217" s="1">
        <v>3000</v>
      </c>
      <c r="P217" s="4">
        <v>0.13451388888888888</v>
      </c>
      <c r="Q217" s="1">
        <v>2.6597031033710299</v>
      </c>
      <c r="R217" s="1">
        <v>5.1700372804567403</v>
      </c>
      <c r="S217" s="1">
        <v>8.5974847159608494</v>
      </c>
      <c r="T217" s="1">
        <v>16.712134690273299</v>
      </c>
      <c r="U217" s="1">
        <v>11.2571878193319</v>
      </c>
      <c r="V217" s="1">
        <v>21.882171970730099</v>
      </c>
      <c r="W217" s="2" t="str">
        <f>IF(L217/I217&gt;=0.72, "Y", "N")</f>
        <v>N</v>
      </c>
      <c r="X217" s="2">
        <v>2</v>
      </c>
    </row>
    <row r="218" spans="1:24" x14ac:dyDescent="0.25">
      <c r="A218" s="2">
        <v>59</v>
      </c>
      <c r="B218" s="2" t="s">
        <v>434</v>
      </c>
      <c r="F218" s="2">
        <v>526244</v>
      </c>
      <c r="G218" s="2">
        <v>5257965</v>
      </c>
      <c r="H218" s="2" t="s">
        <v>435</v>
      </c>
      <c r="I218" s="1">
        <v>16.535461327297199</v>
      </c>
      <c r="J218" s="4">
        <v>0.13034722220833334</v>
      </c>
      <c r="K218" s="4">
        <v>0.64284722222222224</v>
      </c>
      <c r="L218" s="1">
        <v>4.3117834100000003</v>
      </c>
      <c r="M218" s="4">
        <v>0.13312499999999999</v>
      </c>
      <c r="N218" s="1">
        <v>1.7933792129999999</v>
      </c>
      <c r="O218" s="1" t="s">
        <v>476</v>
      </c>
      <c r="P218" s="4">
        <v>0.13451388888888888</v>
      </c>
      <c r="Q218" s="1">
        <v>3.0908671370827898</v>
      </c>
      <c r="R218" s="1">
        <v>6.0081511757470203</v>
      </c>
      <c r="S218" s="1">
        <v>12.7297887259574</v>
      </c>
      <c r="T218" s="1">
        <v>24.744672517065101</v>
      </c>
      <c r="U218" s="1">
        <v>15.8206558630402</v>
      </c>
      <c r="V218" s="1">
        <v>30.7528236928121</v>
      </c>
      <c r="W218" s="2" t="s">
        <v>400</v>
      </c>
      <c r="X218" s="2">
        <v>1</v>
      </c>
    </row>
    <row r="219" spans="1:24" x14ac:dyDescent="0.25">
      <c r="A219" s="2">
        <v>60</v>
      </c>
      <c r="B219" s="2" t="s">
        <v>385</v>
      </c>
      <c r="C219" s="2" t="s">
        <v>386</v>
      </c>
      <c r="D219" s="2" t="s">
        <v>253</v>
      </c>
      <c r="E219" s="2" t="s">
        <v>382</v>
      </c>
      <c r="F219" s="2">
        <v>526081.44079999998</v>
      </c>
      <c r="G219" s="2">
        <v>5258001.5429999996</v>
      </c>
      <c r="H219" s="3" t="s">
        <v>25</v>
      </c>
      <c r="I219" s="1">
        <v>5.44684331047009</v>
      </c>
      <c r="J219" s="4">
        <v>0.12895833333333334</v>
      </c>
      <c r="K219" s="4">
        <v>0.65187499999999998</v>
      </c>
      <c r="L219" s="1">
        <v>2.661565425</v>
      </c>
      <c r="M219" s="4">
        <v>0.13312499999999999</v>
      </c>
      <c r="N219" s="1">
        <v>1.624191747</v>
      </c>
      <c r="O219" s="1">
        <v>4000</v>
      </c>
      <c r="P219" s="4">
        <v>0.13451388888888888</v>
      </c>
      <c r="Q219" s="1">
        <v>2.78305959204378</v>
      </c>
      <c r="R219" s="1">
        <v>5.40982255739838</v>
      </c>
      <c r="S219" s="1">
        <v>7.3060977575315</v>
      </c>
      <c r="T219" s="1">
        <v>14.201885065000001</v>
      </c>
      <c r="U219" s="1">
        <v>10.0891573495753</v>
      </c>
      <c r="V219" s="1">
        <v>19.611707622398399</v>
      </c>
      <c r="W219" s="2" t="str">
        <f>IF(L219/I219&gt;=0.72, "Y", "N")</f>
        <v>N</v>
      </c>
      <c r="X219" s="2">
        <v>3</v>
      </c>
    </row>
    <row r="220" spans="1:24" x14ac:dyDescent="0.25">
      <c r="A220" s="2">
        <v>60</v>
      </c>
      <c r="B220" s="2" t="s">
        <v>436</v>
      </c>
      <c r="F220" s="2">
        <v>526132</v>
      </c>
      <c r="G220" s="2">
        <v>5258062</v>
      </c>
      <c r="H220" s="2" t="s">
        <v>437</v>
      </c>
      <c r="I220" s="1">
        <v>16.990461601481002</v>
      </c>
      <c r="J220" s="4">
        <v>0.13034722220833334</v>
      </c>
      <c r="K220" s="4">
        <v>0.64284722222222224</v>
      </c>
      <c r="L220" s="1">
        <v>4.1217525019999997</v>
      </c>
      <c r="M220" s="4">
        <v>0.13312499999999999</v>
      </c>
      <c r="N220" s="1">
        <v>1.602855758</v>
      </c>
      <c r="O220" s="1" t="s">
        <v>476</v>
      </c>
      <c r="P220" s="4">
        <v>0.13451388888888888</v>
      </c>
      <c r="Q220" s="1">
        <v>3.2899588671902</v>
      </c>
      <c r="R220" s="1">
        <v>6.3951536443990102</v>
      </c>
      <c r="S220" s="1">
        <v>12.903740686115601</v>
      </c>
      <c r="T220" s="1">
        <v>25.082807295298899</v>
      </c>
      <c r="U220" s="1">
        <v>16.193699553305802</v>
      </c>
      <c r="V220" s="1">
        <v>31.477960939697901</v>
      </c>
      <c r="W220" s="2" t="s">
        <v>400</v>
      </c>
      <c r="X220" s="2">
        <v>1</v>
      </c>
    </row>
    <row r="221" spans="1:24" x14ac:dyDescent="0.25">
      <c r="A221" s="2">
        <v>61</v>
      </c>
      <c r="B221" s="2" t="s">
        <v>387</v>
      </c>
      <c r="C221" s="2" t="s">
        <v>388</v>
      </c>
      <c r="D221" s="2" t="s">
        <v>292</v>
      </c>
      <c r="E221" s="2" t="s">
        <v>382</v>
      </c>
      <c r="F221" s="2">
        <v>525885.60019999999</v>
      </c>
      <c r="G221" s="2">
        <v>5258152.0829999996</v>
      </c>
      <c r="H221" s="3" t="s">
        <v>25</v>
      </c>
      <c r="I221" s="1">
        <v>8.7011311172646604</v>
      </c>
      <c r="J221" s="4">
        <v>0.13104166666666667</v>
      </c>
      <c r="K221" s="4">
        <v>0.64215277777777779</v>
      </c>
      <c r="L221" s="1">
        <v>3.8214154229999999</v>
      </c>
      <c r="M221" s="4">
        <v>0.13381944444444444</v>
      </c>
      <c r="N221" s="1">
        <v>1.416541144</v>
      </c>
      <c r="O221" s="1">
        <v>3000</v>
      </c>
      <c r="P221" s="4">
        <v>0.13451388888888888</v>
      </c>
      <c r="Q221" s="1">
        <v>2.6531771883567199</v>
      </c>
      <c r="R221" s="1">
        <v>5.1573519458153196</v>
      </c>
      <c r="S221" s="1">
        <v>9.2342343997319905</v>
      </c>
      <c r="T221" s="1">
        <v>17.949874195574999</v>
      </c>
      <c r="U221" s="1">
        <v>11.8874115880887</v>
      </c>
      <c r="V221" s="1">
        <v>23.107226141390399</v>
      </c>
      <c r="W221" s="2" t="str">
        <f>IF(L221/I221&gt;=0.72, "Y", "N")</f>
        <v>N</v>
      </c>
      <c r="X221" s="2">
        <v>2</v>
      </c>
    </row>
    <row r="222" spans="1:24" x14ac:dyDescent="0.25">
      <c r="A222" s="2">
        <v>61</v>
      </c>
      <c r="B222" s="2" t="s">
        <v>438</v>
      </c>
      <c r="F222" s="2">
        <v>525913</v>
      </c>
      <c r="G222" s="2">
        <v>5258201</v>
      </c>
      <c r="H222" s="2" t="s">
        <v>439</v>
      </c>
      <c r="I222" s="1">
        <v>17.153030776586199</v>
      </c>
      <c r="J222" s="4">
        <v>0.13104166666666667</v>
      </c>
      <c r="K222" s="4">
        <v>0.64215277777777779</v>
      </c>
      <c r="L222" s="1">
        <v>3.8301060420000002</v>
      </c>
      <c r="M222" s="4">
        <v>0.13381944444444444</v>
      </c>
      <c r="N222" s="1">
        <v>1.431081144</v>
      </c>
      <c r="O222" s="1" t="s">
        <v>476</v>
      </c>
      <c r="P222" s="4">
        <v>0.13451388888888888</v>
      </c>
      <c r="Q222" s="1">
        <v>2.8210231883841899</v>
      </c>
      <c r="R222" s="1">
        <v>5.4836177145087204</v>
      </c>
      <c r="S222" s="1">
        <v>12.965326899486399</v>
      </c>
      <c r="T222" s="1">
        <v>25.202521040297601</v>
      </c>
      <c r="U222" s="1">
        <v>15.7863500878706</v>
      </c>
      <c r="V222" s="1">
        <v>30.686138754806301</v>
      </c>
      <c r="W222" s="2" t="s">
        <v>400</v>
      </c>
      <c r="X222" s="2">
        <v>1</v>
      </c>
    </row>
    <row r="223" spans="1:24" x14ac:dyDescent="0.25">
      <c r="A223" s="2">
        <v>54</v>
      </c>
      <c r="B223" s="2" t="s">
        <v>389</v>
      </c>
      <c r="C223" s="2" t="s">
        <v>390</v>
      </c>
      <c r="E223" s="2" t="s">
        <v>391</v>
      </c>
      <c r="F223" s="2">
        <v>527045.07059999998</v>
      </c>
      <c r="G223" s="2">
        <v>5256167.1059999997</v>
      </c>
      <c r="H223" s="3" t="s">
        <v>25</v>
      </c>
      <c r="I223" s="1">
        <v>18.607437467276601</v>
      </c>
      <c r="J223" s="4">
        <v>0.12826388887499998</v>
      </c>
      <c r="K223" s="4">
        <v>0.64076388888888891</v>
      </c>
      <c r="L223" s="1">
        <v>4.8928997499999998</v>
      </c>
      <c r="M223" s="4">
        <v>0.13243055555555555</v>
      </c>
      <c r="N223" s="1">
        <v>2.437809605</v>
      </c>
      <c r="O223" s="1">
        <v>2527.599228</v>
      </c>
      <c r="P223" s="4">
        <v>0.25048611111111113</v>
      </c>
      <c r="Q223" s="1">
        <v>2.0765711665589301</v>
      </c>
      <c r="R223" s="1">
        <v>4.0365220964039104</v>
      </c>
      <c r="S223" s="1">
        <v>13.5038100986096</v>
      </c>
      <c r="T223" s="1">
        <v>26.2492462220813</v>
      </c>
      <c r="U223" s="1">
        <v>15.5803812651685</v>
      </c>
      <c r="V223" s="1">
        <v>30.2857683184852</v>
      </c>
      <c r="W223" s="2" t="str">
        <f>IF(L223/I223&gt;=0.72, "Y", "N")</f>
        <v>N</v>
      </c>
      <c r="X223" s="2">
        <v>1</v>
      </c>
    </row>
    <row r="224" spans="1:24" x14ac:dyDescent="0.25">
      <c r="A224" s="2">
        <v>55</v>
      </c>
      <c r="B224" s="2" t="s">
        <v>392</v>
      </c>
      <c r="C224" s="2" t="s">
        <v>393</v>
      </c>
      <c r="D224" s="2" t="s">
        <v>253</v>
      </c>
      <c r="E224" s="2" t="s">
        <v>391</v>
      </c>
      <c r="F224" s="2">
        <v>527014.34759999998</v>
      </c>
      <c r="G224" s="2">
        <v>5256375.551</v>
      </c>
      <c r="H224" s="3" t="s">
        <v>25</v>
      </c>
      <c r="I224" s="1">
        <v>17.205026355967</v>
      </c>
      <c r="J224" s="4">
        <v>0.12826388887499998</v>
      </c>
      <c r="K224" s="4">
        <v>0.64145833333333335</v>
      </c>
      <c r="L224" s="1">
        <v>4.9724962320000001</v>
      </c>
      <c r="M224" s="4">
        <v>0.13312499999999999</v>
      </c>
      <c r="N224" s="1">
        <v>2.5115078610000001</v>
      </c>
      <c r="O224" s="1">
        <v>2245.5590539999998</v>
      </c>
      <c r="P224" s="4">
        <v>0.25048611111111113</v>
      </c>
      <c r="Q224" s="1">
        <v>2.4294587325596702</v>
      </c>
      <c r="R224" s="1">
        <v>4.72247906269879</v>
      </c>
      <c r="S224" s="1">
        <v>12.984962775783201</v>
      </c>
      <c r="T224" s="1">
        <v>25.240690042078501</v>
      </c>
      <c r="U224" s="1">
        <v>15.414421508342899</v>
      </c>
      <c r="V224" s="1">
        <v>29.9631691047773</v>
      </c>
      <c r="W224" s="2" t="str">
        <f>IF(L224/I224&gt;=0.72, "Y", "N")</f>
        <v>N</v>
      </c>
      <c r="X224" s="2">
        <v>1</v>
      </c>
    </row>
    <row r="225" spans="1:24" x14ac:dyDescent="0.25">
      <c r="A225" s="2">
        <v>56</v>
      </c>
      <c r="B225" s="2" t="s">
        <v>394</v>
      </c>
      <c r="C225" s="2" t="s">
        <v>395</v>
      </c>
      <c r="E225" s="2" t="s">
        <v>391</v>
      </c>
      <c r="F225" s="2">
        <v>526974.79040000006</v>
      </c>
      <c r="G225" s="2">
        <v>5256582.2529999996</v>
      </c>
      <c r="H225" s="3" t="s">
        <v>25</v>
      </c>
      <c r="I225" s="1">
        <v>16.034227396998499</v>
      </c>
      <c r="J225" s="4">
        <v>0.12895833333333334</v>
      </c>
      <c r="K225" s="4">
        <v>0.64215277777777779</v>
      </c>
      <c r="L225" s="1">
        <v>5.086969979</v>
      </c>
      <c r="M225" s="4">
        <v>0.13312499999999999</v>
      </c>
      <c r="N225" s="1">
        <v>2.6446412760000002</v>
      </c>
      <c r="O225" s="1">
        <v>2332.4250790000001</v>
      </c>
      <c r="P225" s="4">
        <v>0.13173611111111111</v>
      </c>
      <c r="Q225" s="1">
        <v>1.8255324468738501</v>
      </c>
      <c r="R225" s="1">
        <v>3.5485429915312698</v>
      </c>
      <c r="S225" s="1">
        <v>12.535367106335</v>
      </c>
      <c r="T225" s="1">
        <v>24.366747995978201</v>
      </c>
      <c r="U225" s="1">
        <v>14.3608995532088</v>
      </c>
      <c r="V225" s="1">
        <v>27.915290987509501</v>
      </c>
      <c r="W225" s="2" t="str">
        <f>IF(L225/I225&gt;=0.72, "Y", "N")</f>
        <v>N</v>
      </c>
      <c r="X225" s="2">
        <v>1</v>
      </c>
    </row>
    <row r="226" spans="1:24" x14ac:dyDescent="0.25">
      <c r="A226" s="2">
        <v>57</v>
      </c>
      <c r="B226" s="2" t="s">
        <v>396</v>
      </c>
      <c r="C226" s="2" t="s">
        <v>397</v>
      </c>
      <c r="D226" s="2" t="s">
        <v>253</v>
      </c>
      <c r="E226" s="2" t="s">
        <v>391</v>
      </c>
      <c r="F226" s="2">
        <v>526890.47629999998</v>
      </c>
      <c r="G226" s="2">
        <v>5256314.8490000004</v>
      </c>
      <c r="H226" s="3" t="s">
        <v>25</v>
      </c>
      <c r="I226" s="1">
        <v>6.8519336307517902</v>
      </c>
      <c r="J226" s="4">
        <v>0.12826388887499998</v>
      </c>
      <c r="K226" s="4">
        <v>0.64145833333333335</v>
      </c>
      <c r="L226" s="1">
        <v>4.8899155729999997</v>
      </c>
      <c r="M226" s="4">
        <v>0.13312499999999999</v>
      </c>
      <c r="N226" s="1">
        <v>2.4623900189999999</v>
      </c>
      <c r="O226" s="1">
        <v>2280.6521760000001</v>
      </c>
      <c r="P226" s="4">
        <v>0.16784722222222223</v>
      </c>
      <c r="Q226" s="1">
        <v>2.2269552639772998</v>
      </c>
      <c r="R226" s="1">
        <v>4.3288447203296396</v>
      </c>
      <c r="S226" s="1">
        <v>8.1944462644749496</v>
      </c>
      <c r="T226" s="1">
        <v>15.928692426736999</v>
      </c>
      <c r="U226" s="1">
        <v>10.4214015284523</v>
      </c>
      <c r="V226" s="1">
        <v>20.2575371470666</v>
      </c>
      <c r="W226" s="2" t="str">
        <f>IF(L226/I226&gt;=0.72, "Y", "N")</f>
        <v>N</v>
      </c>
      <c r="X226" s="2">
        <v>2</v>
      </c>
    </row>
    <row r="229" spans="1:24" x14ac:dyDescent="0.25">
      <c r="M229" s="2" t="s">
        <v>481</v>
      </c>
      <c r="N229" s="1" t="s">
        <v>478</v>
      </c>
    </row>
    <row r="230" spans="1:24" x14ac:dyDescent="0.25">
      <c r="M230" s="2" t="s">
        <v>480</v>
      </c>
      <c r="N230" s="1" t="s">
        <v>479</v>
      </c>
    </row>
    <row r="231" spans="1:24" x14ac:dyDescent="0.25">
      <c r="N231" s="1">
        <f>2</f>
        <v>2</v>
      </c>
    </row>
  </sheetData>
  <sortState ref="A2:AA226">
    <sortCondition ref="B2:B2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Mineral Resources Tasmania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dcterms:created xsi:type="dcterms:W3CDTF">2016-07-26T03:23:05Z</dcterms:created>
  <dcterms:modified xsi:type="dcterms:W3CDTF">2016-10-27T04:55:55Z</dcterms:modified>
</cp:coreProperties>
</file>