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AAA\17_7678\"/>
    </mc:Choice>
  </mc:AlternateContent>
  <bookViews>
    <workbookView xWindow="720" yWindow="408" windowWidth="23256" windowHeight="12300" activeTab="3"/>
  </bookViews>
  <sheets>
    <sheet name="Dec 2015" sheetId="3" r:id="rId1"/>
    <sheet name="High Cr feed in factory" sheetId="5" r:id="rId2"/>
    <sheet name="March 2016" sheetId="1" r:id="rId3"/>
    <sheet name="Aug 2016" sheetId="4" r:id="rId4"/>
    <sheet name="Nov 2016" sheetId="2" r:id="rId5"/>
  </sheets>
  <calcPr calcId="152511"/>
</workbook>
</file>

<file path=xl/calcChain.xml><?xml version="1.0" encoding="utf-8"?>
<calcChain xmlns="http://schemas.openxmlformats.org/spreadsheetml/2006/main">
  <c r="H20" i="2" l="1"/>
  <c r="C20" i="2"/>
  <c r="H18" i="2"/>
  <c r="H19" i="2" s="1"/>
  <c r="C18" i="2"/>
  <c r="C19" i="2" s="1"/>
  <c r="H13" i="2"/>
  <c r="C13" i="2"/>
  <c r="H11" i="2"/>
  <c r="H12" i="2" s="1"/>
  <c r="C11" i="2"/>
  <c r="C12" i="2" s="1"/>
  <c r="D13" i="4"/>
  <c r="D11" i="4"/>
  <c r="D12" i="4" s="1"/>
  <c r="D20" i="4"/>
  <c r="D18" i="4"/>
  <c r="D19" i="4" s="1"/>
  <c r="D27" i="4"/>
  <c r="D25" i="4"/>
  <c r="D26" i="4" s="1"/>
  <c r="D41" i="4"/>
  <c r="D39" i="4"/>
  <c r="D40" i="4" s="1"/>
  <c r="D34" i="4"/>
  <c r="D32" i="4"/>
  <c r="D33" i="4" s="1"/>
  <c r="I48" i="4"/>
  <c r="D48" i="4"/>
  <c r="I46" i="4"/>
  <c r="I47" i="4" s="1"/>
  <c r="D46" i="4"/>
  <c r="D47" i="4" s="1"/>
  <c r="I41" i="4"/>
  <c r="I39" i="4"/>
  <c r="I40" i="4" s="1"/>
  <c r="I34" i="4"/>
  <c r="I32" i="4"/>
  <c r="I33" i="4" s="1"/>
  <c r="I27" i="4"/>
  <c r="I25" i="4"/>
  <c r="I26" i="4" s="1"/>
  <c r="I20" i="4"/>
  <c r="I18" i="4"/>
  <c r="I19" i="4" s="1"/>
  <c r="I13" i="4"/>
  <c r="I11" i="4"/>
  <c r="I12" i="4" s="1"/>
  <c r="J145" i="1"/>
  <c r="E145" i="1"/>
  <c r="J143" i="1"/>
  <c r="J144" i="1" s="1"/>
  <c r="E143" i="1"/>
  <c r="E144" i="1" s="1"/>
  <c r="J138" i="1"/>
  <c r="E138" i="1"/>
  <c r="J136" i="1"/>
  <c r="J137" i="1" s="1"/>
  <c r="E136" i="1"/>
  <c r="E137" i="1" s="1"/>
  <c r="J131" i="1"/>
  <c r="E131" i="1"/>
  <c r="J129" i="1"/>
  <c r="J130" i="1" s="1"/>
  <c r="E129" i="1"/>
  <c r="E130" i="1" s="1"/>
  <c r="J118" i="1"/>
  <c r="E118" i="1"/>
  <c r="J116" i="1"/>
  <c r="J117" i="1" s="1"/>
  <c r="E116" i="1"/>
  <c r="E117" i="1" s="1"/>
  <c r="J112" i="1"/>
  <c r="E112" i="1"/>
  <c r="J110" i="1"/>
  <c r="J111" i="1" s="1"/>
  <c r="E110" i="1"/>
  <c r="E111" i="1" s="1"/>
  <c r="J106" i="1"/>
  <c r="E106" i="1"/>
  <c r="J104" i="1"/>
  <c r="J105" i="1" s="1"/>
  <c r="E104" i="1"/>
  <c r="E105" i="1" s="1"/>
  <c r="J93" i="1"/>
  <c r="E93" i="1"/>
  <c r="J91" i="1"/>
  <c r="J92" i="1" s="1"/>
  <c r="E91" i="1"/>
  <c r="E92" i="1" s="1"/>
  <c r="J86" i="1"/>
  <c r="E86" i="1"/>
  <c r="J84" i="1"/>
  <c r="J85" i="1" s="1"/>
  <c r="E84" i="1"/>
  <c r="E85" i="1" s="1"/>
  <c r="J79" i="1"/>
  <c r="E79" i="1"/>
  <c r="J77" i="1"/>
  <c r="J78" i="1" s="1"/>
  <c r="E77" i="1"/>
  <c r="E78" i="1" s="1"/>
  <c r="J67" i="1"/>
  <c r="E67" i="1"/>
  <c r="J65" i="1"/>
  <c r="J66" i="1" s="1"/>
  <c r="E65" i="1"/>
  <c r="E66" i="1" s="1"/>
  <c r="J60" i="1"/>
  <c r="E60" i="1"/>
  <c r="J58" i="1"/>
  <c r="J59" i="1" s="1"/>
  <c r="E58" i="1"/>
  <c r="E59" i="1" s="1"/>
  <c r="J48" i="1"/>
  <c r="E48" i="1"/>
  <c r="J46" i="1"/>
  <c r="J47" i="1" s="1"/>
  <c r="E46" i="1"/>
  <c r="E47" i="1" s="1"/>
  <c r="J41" i="1"/>
  <c r="J39" i="1"/>
  <c r="J40" i="1" s="1"/>
  <c r="E41" i="1"/>
  <c r="E39" i="1"/>
  <c r="E40" i="1" s="1"/>
  <c r="J30" i="1"/>
  <c r="J28" i="1"/>
  <c r="J29" i="1" s="1"/>
  <c r="E30" i="1"/>
  <c r="E28" i="1"/>
  <c r="E29" i="1" s="1"/>
  <c r="E23" i="1"/>
  <c r="E21" i="1"/>
  <c r="E22" i="1" s="1"/>
  <c r="J23" i="1"/>
  <c r="J21" i="1"/>
  <c r="J22" i="1" s="1"/>
  <c r="J16" i="1"/>
  <c r="J14" i="1"/>
  <c r="J15" i="1" s="1"/>
  <c r="E16" i="1"/>
  <c r="D53" i="5"/>
  <c r="D51" i="5"/>
  <c r="D52" i="5" s="1"/>
  <c r="I53" i="5"/>
  <c r="I51" i="5"/>
  <c r="I52" i="5" s="1"/>
  <c r="I46" i="5"/>
  <c r="I44" i="5"/>
  <c r="I45" i="5" s="1"/>
  <c r="D46" i="5"/>
  <c r="D44" i="5"/>
  <c r="D45" i="5" s="1"/>
  <c r="D39" i="5"/>
  <c r="D37" i="5"/>
  <c r="D38" i="5" s="1"/>
  <c r="I39" i="5"/>
  <c r="I37" i="5"/>
  <c r="I38" i="5" s="1"/>
  <c r="D32" i="5"/>
  <c r="D30" i="5"/>
  <c r="D31" i="5" s="1"/>
  <c r="I32" i="5"/>
  <c r="I30" i="5"/>
  <c r="I31" i="5" s="1"/>
  <c r="I25" i="5"/>
  <c r="I23" i="5"/>
  <c r="I24" i="5" s="1"/>
  <c r="D25" i="5"/>
  <c r="D23" i="5"/>
  <c r="D24" i="5" s="1"/>
  <c r="I18" i="5"/>
  <c r="I16" i="5"/>
  <c r="I17" i="5" s="1"/>
  <c r="D18" i="5"/>
  <c r="D44" i="3"/>
  <c r="I44" i="3"/>
  <c r="I33" i="3"/>
  <c r="D33" i="3"/>
  <c r="I26" i="3"/>
  <c r="D26" i="3"/>
  <c r="I17" i="3"/>
  <c r="D17" i="3"/>
  <c r="E14" i="1"/>
  <c r="E15" i="1" s="1"/>
  <c r="D16" i="5"/>
  <c r="D17" i="5" s="1"/>
  <c r="I42" i="3" l="1"/>
  <c r="I43" i="3" s="1"/>
  <c r="D42" i="3"/>
  <c r="D43" i="3" s="1"/>
  <c r="I31" i="3"/>
  <c r="I32" i="3" s="1"/>
  <c r="D31" i="3"/>
  <c r="D32" i="3" s="1"/>
  <c r="I24" i="3"/>
  <c r="I25" i="3" s="1"/>
  <c r="D24" i="3"/>
  <c r="D25" i="3" s="1"/>
  <c r="I15" i="3"/>
  <c r="I16" i="3" s="1"/>
  <c r="D15" i="3"/>
  <c r="D16" i="3" s="1"/>
</calcChain>
</file>

<file path=xl/sharedStrings.xml><?xml version="1.0" encoding="utf-8"?>
<sst xmlns="http://schemas.openxmlformats.org/spreadsheetml/2006/main" count="326" uniqueCount="54">
  <si>
    <t>Sample</t>
  </si>
  <si>
    <t>Time</t>
  </si>
  <si>
    <r>
      <t>Al</t>
    </r>
    <r>
      <rPr>
        <b/>
        <vertAlign val="subscript"/>
        <sz val="13"/>
        <color indexed="8"/>
        <rFont val="Calibri"/>
        <family val="2"/>
      </rPr>
      <t>2</t>
    </r>
    <r>
      <rPr>
        <b/>
        <sz val="13"/>
        <color indexed="8"/>
        <rFont val="Calibri"/>
        <family val="2"/>
      </rPr>
      <t>O</t>
    </r>
    <r>
      <rPr>
        <b/>
        <vertAlign val="subscript"/>
        <sz val="13"/>
        <color indexed="8"/>
        <rFont val="Calibri"/>
        <family val="2"/>
      </rPr>
      <t>3</t>
    </r>
  </si>
  <si>
    <r>
      <t>Fe</t>
    </r>
    <r>
      <rPr>
        <b/>
        <vertAlign val="subscript"/>
        <sz val="13"/>
        <color indexed="8"/>
        <rFont val="Calibri"/>
        <family val="2"/>
      </rPr>
      <t>2</t>
    </r>
    <r>
      <rPr>
        <b/>
        <sz val="13"/>
        <color indexed="8"/>
        <rFont val="Calibri"/>
        <family val="2"/>
      </rPr>
      <t>O</t>
    </r>
    <r>
      <rPr>
        <b/>
        <vertAlign val="subscript"/>
        <sz val="13"/>
        <color indexed="8"/>
        <rFont val="Calibri"/>
        <family val="2"/>
      </rPr>
      <t>3</t>
    </r>
  </si>
  <si>
    <r>
      <t>TiO</t>
    </r>
    <r>
      <rPr>
        <b/>
        <vertAlign val="subscript"/>
        <sz val="13"/>
        <color indexed="8"/>
        <rFont val="Calibri"/>
        <family val="2"/>
      </rPr>
      <t>2</t>
    </r>
  </si>
  <si>
    <t>CaO</t>
  </si>
  <si>
    <t>MgO</t>
  </si>
  <si>
    <t>Cu</t>
  </si>
  <si>
    <t xml:space="preserve">Cr </t>
  </si>
  <si>
    <t>Mn</t>
  </si>
  <si>
    <t>Ni</t>
  </si>
  <si>
    <t>15 min</t>
  </si>
  <si>
    <t>30 min</t>
  </si>
  <si>
    <t>45 min</t>
  </si>
  <si>
    <t>60 min</t>
  </si>
  <si>
    <t>11:20am</t>
  </si>
  <si>
    <t>30 Aug 2016
1:30pm</t>
  </si>
  <si>
    <t>26 Aug 2016
3:20pm</t>
  </si>
  <si>
    <t>25 Aug 2016
4pm</t>
  </si>
  <si>
    <r>
      <t>TiO</t>
    </r>
    <r>
      <rPr>
        <b/>
        <vertAlign val="subscript"/>
        <sz val="14"/>
        <color indexed="8"/>
        <rFont val="Calibri"/>
        <family val="2"/>
      </rPr>
      <t>2</t>
    </r>
  </si>
  <si>
    <r>
      <t>Fe</t>
    </r>
    <r>
      <rPr>
        <b/>
        <vertAlign val="subscript"/>
        <sz val="14"/>
        <color indexed="8"/>
        <rFont val="Calibri"/>
        <family val="2"/>
      </rPr>
      <t>2</t>
    </r>
    <r>
      <rPr>
        <b/>
        <sz val="14"/>
        <color indexed="8"/>
        <rFont val="Calibri"/>
        <family val="2"/>
      </rPr>
      <t>O</t>
    </r>
    <r>
      <rPr>
        <b/>
        <vertAlign val="subscript"/>
        <sz val="14"/>
        <color indexed="8"/>
        <rFont val="Calibri"/>
        <family val="2"/>
      </rPr>
      <t>3</t>
    </r>
  </si>
  <si>
    <r>
      <t>Al</t>
    </r>
    <r>
      <rPr>
        <b/>
        <vertAlign val="subscript"/>
        <sz val="14"/>
        <color indexed="8"/>
        <rFont val="Calibri"/>
        <family val="2"/>
      </rPr>
      <t>2</t>
    </r>
    <r>
      <rPr>
        <b/>
        <sz val="14"/>
        <color indexed="8"/>
        <rFont val="Calibri"/>
        <family val="2"/>
      </rPr>
      <t>O</t>
    </r>
    <r>
      <rPr>
        <b/>
        <vertAlign val="subscript"/>
        <sz val="14"/>
        <color indexed="8"/>
        <rFont val="Calibri"/>
        <family val="2"/>
      </rPr>
      <t>3</t>
    </r>
  </si>
  <si>
    <t>Sample ID</t>
  </si>
  <si>
    <t>Date</t>
  </si>
  <si>
    <r>
      <t>Al</t>
    </r>
    <r>
      <rPr>
        <b/>
        <vertAlign val="subscript"/>
        <sz val="14"/>
        <rFont val="Calibri"/>
        <family val="2"/>
      </rPr>
      <t>2</t>
    </r>
    <r>
      <rPr>
        <b/>
        <sz val="14"/>
        <rFont val="Calibri"/>
        <family val="2"/>
      </rPr>
      <t>O</t>
    </r>
    <r>
      <rPr>
        <b/>
        <vertAlign val="subscript"/>
        <sz val="14"/>
        <rFont val="Calibri"/>
        <family val="2"/>
      </rPr>
      <t>3</t>
    </r>
    <r>
      <rPr>
        <b/>
        <sz val="14"/>
        <rFont val="Calibri"/>
        <family val="2"/>
      </rPr>
      <t xml:space="preserve"> </t>
    </r>
  </si>
  <si>
    <r>
      <t>Fe</t>
    </r>
    <r>
      <rPr>
        <b/>
        <vertAlign val="subscript"/>
        <sz val="14"/>
        <rFont val="Calibri"/>
        <family val="2"/>
      </rPr>
      <t>2</t>
    </r>
    <r>
      <rPr>
        <b/>
        <sz val="14"/>
        <rFont val="Calibri"/>
        <family val="2"/>
      </rPr>
      <t>O</t>
    </r>
    <r>
      <rPr>
        <b/>
        <vertAlign val="subscript"/>
        <sz val="14"/>
        <rFont val="Calibri"/>
        <family val="2"/>
      </rPr>
      <t>3</t>
    </r>
    <r>
      <rPr>
        <b/>
        <sz val="14"/>
        <rFont val="Calibri"/>
        <family val="2"/>
      </rPr>
      <t xml:space="preserve"> </t>
    </r>
  </si>
  <si>
    <r>
      <t>TiO</t>
    </r>
    <r>
      <rPr>
        <b/>
        <vertAlign val="subscript"/>
        <sz val="14"/>
        <rFont val="Calibri"/>
        <family val="2"/>
      </rPr>
      <t>2</t>
    </r>
    <r>
      <rPr>
        <b/>
        <sz val="14"/>
        <rFont val="Calibri"/>
        <family val="2"/>
      </rPr>
      <t xml:space="preserve"> </t>
    </r>
  </si>
  <si>
    <t>Cr</t>
  </si>
  <si>
    <t>90 min</t>
  </si>
  <si>
    <t>105 min</t>
  </si>
  <si>
    <t>120 min</t>
  </si>
  <si>
    <r>
      <t xml:space="preserve">FOT   </t>
    </r>
    <r>
      <rPr>
        <b/>
        <i/>
        <sz val="11"/>
        <color rgb="FF0070C0"/>
        <rFont val="Calibri"/>
        <family val="2"/>
      </rPr>
      <t xml:space="preserve">before  </t>
    </r>
  </si>
  <si>
    <t>average ppm reduction</t>
  </si>
  <si>
    <t>average % reduction</t>
  </si>
  <si>
    <r>
      <t xml:space="preserve">FOT   </t>
    </r>
    <r>
      <rPr>
        <b/>
        <i/>
        <sz val="11"/>
        <color rgb="FF0070C0"/>
        <rFont val="Calibri"/>
        <family val="2"/>
      </rPr>
      <t xml:space="preserve">after sample 1 </t>
    </r>
  </si>
  <si>
    <r>
      <t xml:space="preserve">FOT   </t>
    </r>
    <r>
      <rPr>
        <b/>
        <i/>
        <sz val="11"/>
        <color rgb="FF0070C0"/>
        <rFont val="Calibri"/>
        <family val="2"/>
      </rPr>
      <t>after sample 1 - retest 1</t>
    </r>
  </si>
  <si>
    <r>
      <t xml:space="preserve">FOT   </t>
    </r>
    <r>
      <rPr>
        <b/>
        <i/>
        <sz val="11"/>
        <color rgb="FF0070C0"/>
        <rFont val="Calibri"/>
        <family val="2"/>
      </rPr>
      <t>after sample 1 - retest 2</t>
    </r>
    <r>
      <rPr>
        <sz val="11"/>
        <color theme="1"/>
        <rFont val="Calibri"/>
        <family val="2"/>
      </rPr>
      <t/>
    </r>
  </si>
  <si>
    <t>High Cr material was fed through the FOT (by hand) at a constant feed rate. Before and after samples were analyse. With certain samples, "after samples" were retested to verify results</t>
  </si>
  <si>
    <t>ppm reduction</t>
  </si>
  <si>
    <t xml:space="preserve"> % reduction</t>
  </si>
  <si>
    <r>
      <t xml:space="preserve">FOT  </t>
    </r>
    <r>
      <rPr>
        <b/>
        <i/>
        <sz val="11"/>
        <color rgb="FFC00000"/>
        <rFont val="Calibri"/>
        <family val="2"/>
      </rPr>
      <t xml:space="preserve">waste </t>
    </r>
  </si>
  <si>
    <t>FOT prototype - Factory testing</t>
  </si>
  <si>
    <t xml:space="preserve">FOT prototype </t>
  </si>
  <si>
    <t>All results are in ppm</t>
  </si>
  <si>
    <r>
      <t xml:space="preserve">All results are based on a 45/250 </t>
    </r>
    <r>
      <rPr>
        <sz val="12"/>
        <color rgb="FF00B0F0"/>
        <rFont val="Calibri"/>
        <family val="2"/>
      </rPr>
      <t>µ</t>
    </r>
    <r>
      <rPr>
        <i/>
        <sz val="12"/>
        <color rgb="FF00B0F0"/>
        <rFont val="Calibri"/>
        <family val="2"/>
      </rPr>
      <t>m wet cut</t>
    </r>
  </si>
  <si>
    <t xml:space="preserve">Plant feed </t>
  </si>
  <si>
    <r>
      <t>FOT</t>
    </r>
    <r>
      <rPr>
        <b/>
        <i/>
        <sz val="11"/>
        <color rgb="FF0070C0"/>
        <rFont val="Calibri"/>
        <family val="2"/>
      </rPr>
      <t xml:space="preserve">   feed </t>
    </r>
  </si>
  <si>
    <r>
      <t>FOT</t>
    </r>
    <r>
      <rPr>
        <b/>
        <i/>
        <sz val="11"/>
        <color rgb="FF0070C0"/>
        <rFont val="Calibri"/>
        <family val="2"/>
      </rPr>
      <t xml:space="preserve">   product </t>
    </r>
  </si>
  <si>
    <t>Plant feed</t>
  </si>
  <si>
    <t xml:space="preserve">High Cr material was fed through the factory. FOT before and after samples were taken ever 15 minutes for 2 hours </t>
  </si>
  <si>
    <t xml:space="preserve">Normal Fe &amp; Cr feed through the factory. FOT before and after samples were taken ever 15 minutes for 1 hours </t>
  </si>
  <si>
    <t>Normal Fe &amp; Cr feed through the factory. FOT before and after samples were collected and analysed</t>
  </si>
  <si>
    <r>
      <t>FOT</t>
    </r>
    <r>
      <rPr>
        <b/>
        <i/>
        <sz val="11"/>
        <color rgb="FF0070C0"/>
        <rFont val="Calibri"/>
        <family val="2"/>
      </rPr>
      <t xml:space="preserve">   product 30 minutes after cleaning</t>
    </r>
  </si>
  <si>
    <r>
      <t>FOT</t>
    </r>
    <r>
      <rPr>
        <b/>
        <i/>
        <sz val="11"/>
        <color rgb="FF0070C0"/>
        <rFont val="Calibri"/>
        <family val="2"/>
      </rPr>
      <t xml:space="preserve">   product 90 minutes after cleaning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</si>
</sst>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C09]dd\-mmm\-yy;@"/>
  </numFmts>
  <fonts count="25" x14ac:knownFonts="1">
    <font>
      <sz val="11"/>
      <color theme="1"/>
      <name val="Calibri"/>
      <family val="2"/>
    </font>
    <font>
      <b/>
      <sz val="13"/>
      <color indexed="8"/>
      <name val="Calibri"/>
      <family val="2"/>
    </font>
    <font>
      <b/>
      <vertAlign val="subscript"/>
      <sz val="13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Wingdings"/>
      <charset val="2"/>
    </font>
    <font>
      <b/>
      <sz val="11"/>
      <color indexed="8"/>
      <name val="Calibri"/>
      <family val="2"/>
    </font>
    <font>
      <b/>
      <i/>
      <sz val="11"/>
      <color rgb="FF0070C0"/>
      <name val="Calibri"/>
      <family val="2"/>
    </font>
    <font>
      <b/>
      <sz val="11"/>
      <color rgb="FF0070C0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sz val="14"/>
      <name val="Calibri"/>
      <family val="2"/>
    </font>
    <font>
      <b/>
      <vertAlign val="subscript"/>
      <sz val="14"/>
      <name val="Calibri"/>
      <family val="2"/>
    </font>
    <font>
      <b/>
      <i/>
      <sz val="12"/>
      <color rgb="FFCC0099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rgb="FF0070C0"/>
      <name val="Calibri"/>
      <family val="2"/>
    </font>
    <font>
      <b/>
      <i/>
      <sz val="11"/>
      <color rgb="FFC00000"/>
      <name val="Calibri"/>
      <family val="2"/>
    </font>
    <font>
      <b/>
      <sz val="12"/>
      <color rgb="FF00B0F0"/>
      <name val="Calibri"/>
      <family val="2"/>
    </font>
    <font>
      <sz val="12"/>
      <color theme="1"/>
      <name val="Calibri"/>
      <family val="2"/>
    </font>
    <font>
      <i/>
      <sz val="12"/>
      <color rgb="FF00B0F0"/>
      <name val="Calibri"/>
      <family val="2"/>
    </font>
    <font>
      <sz val="12"/>
      <color rgb="FF00B0F0"/>
      <name val="Calibri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3" fillId="0" borderId="0"/>
  </cellStyleXfs>
  <cellXfs count="79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3" fillId="0" borderId="0" xfId="1"/>
    <xf numFmtId="2" fontId="3" fillId="0" borderId="0" xfId="1" applyNumberFormat="1"/>
    <xf numFmtId="1" fontId="4" fillId="0" borderId="0" xfId="1" applyNumberFormat="1" applyFont="1" applyFill="1" applyBorder="1" applyAlignment="1">
      <alignment horizontal="center"/>
    </xf>
    <xf numFmtId="0" fontId="5" fillId="0" borderId="0" xfId="1" applyFont="1" applyBorder="1" applyAlignment="1">
      <alignment horizontal="left" shrinkToFit="1"/>
    </xf>
    <xf numFmtId="164" fontId="3" fillId="0" borderId="0" xfId="1" applyNumberFormat="1" applyFill="1" applyBorder="1" applyAlignment="1">
      <alignment horizontal="center"/>
    </xf>
    <xf numFmtId="2" fontId="3" fillId="0" borderId="0" xfId="1" applyNumberFormat="1" applyFill="1" applyBorder="1" applyAlignment="1">
      <alignment horizontal="center"/>
    </xf>
    <xf numFmtId="1" fontId="3" fillId="0" borderId="0" xfId="1" applyNumberFormat="1" applyFill="1" applyBorder="1" applyAlignment="1">
      <alignment horizontal="center"/>
    </xf>
    <xf numFmtId="164" fontId="3" fillId="0" borderId="0" xfId="1" applyNumberFormat="1" applyFill="1" applyAlignment="1">
      <alignment horizontal="center"/>
    </xf>
    <xf numFmtId="2" fontId="3" fillId="0" borderId="0" xfId="1" applyNumberFormat="1" applyFill="1" applyAlignment="1">
      <alignment horizontal="center"/>
    </xf>
    <xf numFmtId="1" fontId="3" fillId="0" borderId="0" xfId="1" applyNumberFormat="1" applyFill="1" applyAlignment="1">
      <alignment horizontal="center"/>
    </xf>
    <xf numFmtId="0" fontId="3" fillId="0" borderId="0" xfId="1" applyAlignment="1">
      <alignment horizontal="center"/>
    </xf>
    <xf numFmtId="49" fontId="13" fillId="0" borderId="0" xfId="0" applyNumberFormat="1" applyFont="1" applyBorder="1" applyAlignment="1"/>
    <xf numFmtId="0" fontId="0" fillId="0" borderId="0" xfId="0" applyBorder="1"/>
    <xf numFmtId="1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/>
    <xf numFmtId="0" fontId="8" fillId="0" borderId="0" xfId="0" applyFont="1" applyBorder="1" applyAlignment="1">
      <alignment horizontal="left" shrinkToFit="1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9" fillId="2" borderId="0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center" shrinkToFit="1"/>
    </xf>
    <xf numFmtId="165" fontId="0" fillId="0" borderId="0" xfId="0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1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9" fontId="7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left" vertical="center" shrinkToFit="1"/>
    </xf>
    <xf numFmtId="0" fontId="18" fillId="0" borderId="0" xfId="0" applyFont="1"/>
    <xf numFmtId="0" fontId="21" fillId="0" borderId="0" xfId="0" applyFont="1"/>
    <xf numFmtId="0" fontId="20" fillId="0" borderId="0" xfId="0" applyFont="1" applyBorder="1" applyAlignment="1">
      <alignment vertical="center" shrinkToFit="1"/>
    </xf>
    <xf numFmtId="0" fontId="20" fillId="0" borderId="0" xfId="0" applyFont="1" applyAlignment="1">
      <alignment horizontal="left"/>
    </xf>
    <xf numFmtId="164" fontId="0" fillId="0" borderId="2" xfId="0" applyNumberForma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65" fontId="1" fillId="2" borderId="0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5" fontId="23" fillId="2" borderId="0" xfId="0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165" fontId="19" fillId="0" borderId="0" xfId="1" applyNumberFormat="1" applyFont="1" applyBorder="1" applyAlignment="1">
      <alignment horizontal="center" vertical="center" shrinkToFit="1"/>
    </xf>
    <xf numFmtId="0" fontId="23" fillId="0" borderId="0" xfId="1" applyFont="1" applyBorder="1" applyAlignment="1">
      <alignment horizontal="center" vertical="center" shrinkToFit="1"/>
    </xf>
    <xf numFmtId="0" fontId="24" fillId="0" borderId="0" xfId="1" applyFont="1" applyAlignment="1">
      <alignment horizontal="center" vertical="center" shrinkToFit="1"/>
    </xf>
    <xf numFmtId="49" fontId="19" fillId="0" borderId="0" xfId="1" applyNumberFormat="1" applyFont="1" applyBorder="1" applyAlignment="1">
      <alignment horizontal="center" vertical="center" wrapText="1" shrinkToFit="1"/>
    </xf>
    <xf numFmtId="0" fontId="3" fillId="0" borderId="0" xfId="1" applyBorder="1" applyAlignment="1">
      <alignment horizontal="center"/>
    </xf>
    <xf numFmtId="0" fontId="3" fillId="0" borderId="0" xfId="1" applyBorder="1"/>
    <xf numFmtId="17" fontId="14" fillId="0" borderId="0" xfId="0" applyNumberFormat="1" applyFont="1" applyAlignment="1">
      <alignment horizontal="left"/>
    </xf>
    <xf numFmtId="1" fontId="11" fillId="2" borderId="0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0" fontId="21" fillId="0" borderId="0" xfId="0" applyFont="1" applyBorder="1"/>
    <xf numFmtId="164" fontId="7" fillId="0" borderId="1" xfId="0" applyNumberFormat="1" applyFont="1" applyBorder="1"/>
    <xf numFmtId="1" fontId="15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left"/>
    </xf>
    <xf numFmtId="1" fontId="1" fillId="2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/>
    </xf>
    <xf numFmtId="1" fontId="3" fillId="0" borderId="0" xfId="1" applyNumberFormat="1"/>
    <xf numFmtId="0" fontId="15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 shrinkToFit="1"/>
    </xf>
    <xf numFmtId="0" fontId="20" fillId="0" borderId="0" xfId="0" applyFont="1" applyBorder="1" applyAlignment="1">
      <alignment horizontal="left" vertical="center" shrinkToFit="1"/>
    </xf>
    <xf numFmtId="0" fontId="20" fillId="0" borderId="0" xfId="0" applyFont="1" applyAlignment="1">
      <alignment horizontal="left"/>
    </xf>
    <xf numFmtId="0" fontId="0" fillId="2" borderId="0" xfId="0" applyFill="1" applyAlignment="1">
      <alignment horizontal="center" vertical="center"/>
    </xf>
  </cellXfs>
  <cellStyles count="2">
    <cellStyle name="Normal" xfId="0" builtinId="0"/>
    <cellStyle name="Normal 2" xfId="1"/>
  </cellStyles>
  <dxfs count="280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pane ySplit="9" topLeftCell="A31" activePane="bottomLeft" state="frozen"/>
      <selection pane="bottomLeft" activeCell="I44" sqref="I44"/>
    </sheetView>
  </sheetViews>
  <sheetFormatPr defaultRowHeight="14.4" x14ac:dyDescent="0.3"/>
  <cols>
    <col min="1" max="1" width="34.44140625" bestFit="1" customWidth="1"/>
    <col min="2" max="2" width="12" style="36" customWidth="1"/>
  </cols>
  <sheetData>
    <row r="1" spans="1:12" ht="15" customHeight="1" x14ac:dyDescent="0.3">
      <c r="A1" s="74" t="s">
        <v>42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5" customHeight="1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</row>
    <row r="4" spans="1:12" s="47" customFormat="1" ht="40.5" customHeight="1" x14ac:dyDescent="0.3">
      <c r="A4" s="75" t="s">
        <v>37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</row>
    <row r="5" spans="1:12" ht="15.6" x14ac:dyDescent="0.3">
      <c r="A5" s="76" t="s">
        <v>44</v>
      </c>
      <c r="B5" s="76"/>
      <c r="C5" s="76"/>
      <c r="D5" s="76"/>
      <c r="E5" s="46"/>
      <c r="F5" s="46"/>
      <c r="G5" s="46"/>
      <c r="H5" s="46"/>
      <c r="I5" s="46"/>
      <c r="J5" s="46"/>
      <c r="K5" s="46"/>
    </row>
    <row r="6" spans="1:12" ht="15.6" x14ac:dyDescent="0.3">
      <c r="A6" s="77" t="s">
        <v>43</v>
      </c>
      <c r="B6" s="77"/>
      <c r="C6" s="77"/>
      <c r="D6" s="77"/>
    </row>
    <row r="9" spans="1:12" ht="20.399999999999999" x14ac:dyDescent="0.45">
      <c r="A9" s="31" t="s">
        <v>22</v>
      </c>
      <c r="B9" s="34" t="s">
        <v>23</v>
      </c>
      <c r="C9" s="32" t="s">
        <v>21</v>
      </c>
      <c r="D9" s="32" t="s">
        <v>20</v>
      </c>
      <c r="E9" s="32" t="s">
        <v>19</v>
      </c>
      <c r="F9" s="32" t="s">
        <v>5</v>
      </c>
      <c r="G9" s="32" t="s">
        <v>6</v>
      </c>
      <c r="H9" s="32" t="s">
        <v>7</v>
      </c>
      <c r="I9" s="32" t="s">
        <v>8</v>
      </c>
      <c r="J9" s="32" t="s">
        <v>9</v>
      </c>
      <c r="K9" s="32" t="s">
        <v>10</v>
      </c>
    </row>
    <row r="11" spans="1:12" x14ac:dyDescent="0.3">
      <c r="A11" s="26" t="s">
        <v>31</v>
      </c>
      <c r="B11" s="35">
        <v>42345</v>
      </c>
      <c r="C11" s="27">
        <v>122.43901472091675</v>
      </c>
      <c r="D11" s="27">
        <v>22.184063438415528</v>
      </c>
      <c r="E11" s="27">
        <v>79.729311767959587</v>
      </c>
      <c r="F11" s="27">
        <v>283.24427307128906</v>
      </c>
      <c r="G11" s="27">
        <v>21.681847095298767</v>
      </c>
      <c r="H11" s="28">
        <v>0.4708397388458252</v>
      </c>
      <c r="I11" s="28">
        <v>10.053361892700195</v>
      </c>
      <c r="J11" s="28">
        <v>0.24582356214523315</v>
      </c>
      <c r="K11" s="28">
        <v>5.4765172302722931E-2</v>
      </c>
    </row>
    <row r="12" spans="1:12" x14ac:dyDescent="0.3">
      <c r="A12" s="26" t="s">
        <v>34</v>
      </c>
      <c r="B12" s="35">
        <v>42345</v>
      </c>
      <c r="C12" s="27">
        <v>145.32656950759886</v>
      </c>
      <c r="D12" s="27">
        <v>19.014419890975951</v>
      </c>
      <c r="E12" s="27">
        <v>75.631876969909669</v>
      </c>
      <c r="F12" s="27">
        <v>324.33155390625001</v>
      </c>
      <c r="G12" s="27">
        <v>29.043542777252195</v>
      </c>
      <c r="H12" s="28">
        <v>0.52556681632995605</v>
      </c>
      <c r="I12" s="28">
        <v>1.8508470058441162</v>
      </c>
      <c r="J12" s="28">
        <v>0.31156322360038757</v>
      </c>
      <c r="K12" s="28">
        <v>0.44630929827690125</v>
      </c>
    </row>
    <row r="13" spans="1:12" x14ac:dyDescent="0.3">
      <c r="A13" s="26" t="s">
        <v>35</v>
      </c>
      <c r="B13" s="35">
        <v>42345</v>
      </c>
      <c r="C13" s="2">
        <v>133.46312106323242</v>
      </c>
      <c r="D13" s="2">
        <v>17.615940585136414</v>
      </c>
      <c r="E13" s="2">
        <v>73.227950814819337</v>
      </c>
      <c r="F13" s="2">
        <v>336.97721674804689</v>
      </c>
      <c r="G13" s="2">
        <v>28.995082884216306</v>
      </c>
      <c r="H13" s="3">
        <v>0.55643069744110107</v>
      </c>
      <c r="I13" s="3">
        <v>1.3514304161071777</v>
      </c>
      <c r="J13" s="3">
        <v>0.24971520900726318</v>
      </c>
      <c r="K13" s="3">
        <v>0.33875760436058044</v>
      </c>
    </row>
    <row r="14" spans="1:12" ht="15" thickBot="1" x14ac:dyDescent="0.35">
      <c r="A14" s="26" t="s">
        <v>36</v>
      </c>
      <c r="B14" s="35">
        <v>42345</v>
      </c>
      <c r="C14" s="2">
        <v>135.97344936370848</v>
      </c>
      <c r="D14" s="2">
        <v>17.570515279579162</v>
      </c>
      <c r="E14" s="2">
        <v>76.266577616882316</v>
      </c>
      <c r="F14" s="2">
        <v>339.16784351806643</v>
      </c>
      <c r="G14" s="2">
        <v>29.482746534347534</v>
      </c>
      <c r="H14" s="3">
        <v>0.53016906976699829</v>
      </c>
      <c r="I14" s="3">
        <v>1.2085282802581787</v>
      </c>
      <c r="J14" s="3">
        <v>0.25229793787002563</v>
      </c>
      <c r="K14" s="3">
        <v>0.28910157084465027</v>
      </c>
    </row>
    <row r="15" spans="1:12" s="41" customFormat="1" ht="15" thickTop="1" x14ac:dyDescent="0.3">
      <c r="A15" s="38" t="s">
        <v>32</v>
      </c>
      <c r="B15" s="40"/>
      <c r="C15" s="38"/>
      <c r="D15" s="44">
        <f>D11-AVERAGE(D12:D14)</f>
        <v>4.117104853185019</v>
      </c>
      <c r="E15" s="38"/>
      <c r="F15" s="38"/>
      <c r="G15" s="38"/>
      <c r="H15" s="38"/>
      <c r="I15" s="44">
        <f>I11-AVERAGE(I12:I14)</f>
        <v>8.5830933252970372</v>
      </c>
      <c r="J15" s="38"/>
      <c r="K15" s="38"/>
    </row>
    <row r="16" spans="1:12" x14ac:dyDescent="0.3">
      <c r="A16" s="42" t="s">
        <v>33</v>
      </c>
      <c r="D16" s="45">
        <f>D15/D11</f>
        <v>0.18558840063788956</v>
      </c>
      <c r="E16" s="42"/>
      <c r="F16" s="42"/>
      <c r="G16" s="42"/>
      <c r="H16" s="42"/>
      <c r="I16" s="45">
        <f>I15/I11</f>
        <v>0.85375354203943177</v>
      </c>
    </row>
    <row r="17" spans="1:11" ht="15.6" x14ac:dyDescent="0.3">
      <c r="D17" s="11" t="str">
        <f>IF(AVERAGE(D12:D14)&gt;D11,"ñ","ò")</f>
        <v>ò</v>
      </c>
      <c r="E17" s="42"/>
      <c r="F17" s="42"/>
      <c r="G17" s="42"/>
      <c r="H17" s="45"/>
      <c r="I17" s="11" t="str">
        <f>IF(AVERAGE(I12:I14)&gt;I11,"ñ","ò")</f>
        <v>ò</v>
      </c>
    </row>
    <row r="20" spans="1:11" ht="20.399999999999999" x14ac:dyDescent="0.45">
      <c r="A20" s="31" t="s">
        <v>22</v>
      </c>
      <c r="B20" s="34" t="s">
        <v>23</v>
      </c>
      <c r="C20" s="32" t="s">
        <v>21</v>
      </c>
      <c r="D20" s="32" t="s">
        <v>20</v>
      </c>
      <c r="E20" s="32" t="s">
        <v>19</v>
      </c>
      <c r="F20" s="32" t="s">
        <v>5</v>
      </c>
      <c r="G20" s="32" t="s">
        <v>6</v>
      </c>
      <c r="H20" s="32" t="s">
        <v>7</v>
      </c>
      <c r="I20" s="32" t="s">
        <v>8</v>
      </c>
      <c r="J20" s="32" t="s">
        <v>9</v>
      </c>
      <c r="K20" s="32" t="s">
        <v>10</v>
      </c>
    </row>
    <row r="22" spans="1:11" x14ac:dyDescent="0.3">
      <c r="A22" s="26" t="s">
        <v>31</v>
      </c>
      <c r="B22" s="35">
        <v>42348</v>
      </c>
      <c r="C22" s="27">
        <v>131.90799417495728</v>
      </c>
      <c r="D22" s="27">
        <v>23.191527342414854</v>
      </c>
      <c r="E22" s="27">
        <v>90.419109022521965</v>
      </c>
      <c r="F22" s="27">
        <v>303.03092442626951</v>
      </c>
      <c r="G22" s="27">
        <v>21.392281681060791</v>
      </c>
      <c r="H22" s="28">
        <v>0.13097059726715088</v>
      </c>
      <c r="I22" s="28">
        <v>5.9056525230407715</v>
      </c>
      <c r="J22" s="28">
        <v>0.22930881381034851</v>
      </c>
      <c r="K22" s="28">
        <v>-6.726160179823637E-3</v>
      </c>
    </row>
    <row r="23" spans="1:11" ht="15" thickBot="1" x14ac:dyDescent="0.35">
      <c r="A23" s="26" t="s">
        <v>34</v>
      </c>
      <c r="B23" s="35">
        <v>42348</v>
      </c>
      <c r="C23" s="27">
        <v>147.27400637054444</v>
      </c>
      <c r="D23" s="27">
        <v>13.925585816574097</v>
      </c>
      <c r="E23" s="27">
        <v>79.382321209335316</v>
      </c>
      <c r="F23" s="27">
        <v>338.86535533447267</v>
      </c>
      <c r="G23" s="27">
        <v>30.064021717834471</v>
      </c>
      <c r="H23" s="28">
        <v>0.20450039207935333</v>
      </c>
      <c r="I23" s="28">
        <v>1.0693023204803467</v>
      </c>
      <c r="J23" s="28">
        <v>0.16948379576206207</v>
      </c>
      <c r="K23" s="28">
        <v>-2.1514769643545151E-2</v>
      </c>
    </row>
    <row r="24" spans="1:11" ht="15" thickTop="1" x14ac:dyDescent="0.3">
      <c r="A24" s="38" t="s">
        <v>38</v>
      </c>
      <c r="B24" s="40"/>
      <c r="C24" s="38"/>
      <c r="D24" s="44">
        <f>D22-D23</f>
        <v>9.2659415258407574</v>
      </c>
      <c r="E24" s="38"/>
      <c r="F24" s="38"/>
      <c r="G24" s="38"/>
      <c r="H24" s="38"/>
      <c r="I24" s="44">
        <f>I22-I23</f>
        <v>4.8363502025604248</v>
      </c>
      <c r="J24" s="38"/>
      <c r="K24" s="38"/>
    </row>
    <row r="25" spans="1:11" x14ac:dyDescent="0.3">
      <c r="A25" s="42" t="s">
        <v>39</v>
      </c>
      <c r="D25" s="45">
        <f>D24/D22</f>
        <v>0.3995399435764771</v>
      </c>
      <c r="E25" s="42"/>
      <c r="F25" s="42"/>
      <c r="G25" s="42"/>
      <c r="H25" s="42"/>
      <c r="I25" s="45">
        <f>I24/I22</f>
        <v>0.8189357879915069</v>
      </c>
    </row>
    <row r="26" spans="1:11" ht="15.6" x14ac:dyDescent="0.3">
      <c r="A26" s="42"/>
      <c r="D26" s="11" t="str">
        <f>IF(D23&gt;D22,"ñ","ò")</f>
        <v>ò</v>
      </c>
      <c r="E26" s="42"/>
      <c r="F26" s="42"/>
      <c r="G26" s="42"/>
      <c r="H26" s="45"/>
      <c r="I26" s="11" t="str">
        <f>IF(I23&gt;I22,"ñ","ò")</f>
        <v>ò</v>
      </c>
    </row>
    <row r="27" spans="1:11" ht="15.6" x14ac:dyDescent="0.3">
      <c r="A27" s="42"/>
      <c r="D27" s="11"/>
      <c r="E27" s="42"/>
      <c r="F27" s="42"/>
      <c r="G27" s="42"/>
      <c r="H27" s="45"/>
      <c r="I27" s="11"/>
    </row>
    <row r="29" spans="1:11" x14ac:dyDescent="0.3">
      <c r="A29" s="26" t="s">
        <v>31</v>
      </c>
      <c r="B29" s="35">
        <v>42348</v>
      </c>
      <c r="C29" s="2">
        <v>126.47148669433594</v>
      </c>
      <c r="D29" s="2">
        <v>24.921893889427185</v>
      </c>
      <c r="E29" s="2">
        <v>81.978947072601315</v>
      </c>
      <c r="F29" s="2">
        <v>283.43503619384768</v>
      </c>
      <c r="G29" s="2">
        <v>22.02175108528137</v>
      </c>
      <c r="H29" s="3">
        <v>0.17593607306480408</v>
      </c>
      <c r="I29" s="3">
        <v>15.032196044921875</v>
      </c>
      <c r="J29" s="3">
        <v>0.24061539769172668</v>
      </c>
      <c r="K29" s="3">
        <v>8.8748551905155182E-2</v>
      </c>
    </row>
    <row r="30" spans="1:11" ht="15" thickBot="1" x14ac:dyDescent="0.35">
      <c r="A30" s="26" t="s">
        <v>34</v>
      </c>
      <c r="B30" s="35">
        <v>42348</v>
      </c>
      <c r="C30" s="2">
        <v>135.54720473480225</v>
      </c>
      <c r="D30" s="2">
        <v>13.32303787240982</v>
      </c>
      <c r="E30" s="2">
        <v>76.82920120429992</v>
      </c>
      <c r="F30" s="2">
        <v>321.01806145019532</v>
      </c>
      <c r="G30" s="2">
        <v>27.72825930137634</v>
      </c>
      <c r="H30" s="3">
        <v>0.45282170176506042</v>
      </c>
      <c r="I30" s="3">
        <v>1.1418678760528564</v>
      </c>
      <c r="J30" s="3">
        <v>0.160523921251297</v>
      </c>
      <c r="K30" s="3">
        <v>6.9719552993774414E-2</v>
      </c>
    </row>
    <row r="31" spans="1:11" ht="15" thickTop="1" x14ac:dyDescent="0.3">
      <c r="A31" s="38" t="s">
        <v>38</v>
      </c>
      <c r="B31" s="40"/>
      <c r="C31" s="38"/>
      <c r="D31" s="44">
        <f>D29-D30</f>
        <v>11.598856017017365</v>
      </c>
      <c r="E31" s="38"/>
      <c r="F31" s="38"/>
      <c r="G31" s="38"/>
      <c r="H31" s="38"/>
      <c r="I31" s="44">
        <f>I29-I30</f>
        <v>13.890328168869019</v>
      </c>
      <c r="J31" s="38"/>
      <c r="K31" s="38"/>
    </row>
    <row r="32" spans="1:11" x14ac:dyDescent="0.3">
      <c r="A32" s="42" t="s">
        <v>39</v>
      </c>
      <c r="D32" s="45">
        <f>D31/D29</f>
        <v>0.46540828993490102</v>
      </c>
      <c r="E32" s="42"/>
      <c r="F32" s="42"/>
      <c r="G32" s="42"/>
      <c r="H32" s="42"/>
      <c r="I32" s="45">
        <f>I31/I29</f>
        <v>0.92403851888037358</v>
      </c>
    </row>
    <row r="33" spans="1:11" ht="15.6" x14ac:dyDescent="0.3">
      <c r="D33" s="11" t="str">
        <f>IF(D30&gt;D29,"ñ","ò")</f>
        <v>ò</v>
      </c>
      <c r="E33" s="42"/>
      <c r="F33" s="42"/>
      <c r="G33" s="42"/>
      <c r="H33" s="45"/>
      <c r="I33" s="11" t="str">
        <f>IF(I30&gt;I29,"ñ","ò")</f>
        <v>ò</v>
      </c>
    </row>
    <row r="36" spans="1:11" ht="20.399999999999999" x14ac:dyDescent="0.45">
      <c r="A36" s="31" t="s">
        <v>22</v>
      </c>
      <c r="B36" s="34" t="s">
        <v>23</v>
      </c>
      <c r="C36" s="32" t="s">
        <v>21</v>
      </c>
      <c r="D36" s="32" t="s">
        <v>20</v>
      </c>
      <c r="E36" s="32" t="s">
        <v>19</v>
      </c>
      <c r="F36" s="32" t="s">
        <v>5</v>
      </c>
      <c r="G36" s="32" t="s">
        <v>6</v>
      </c>
      <c r="H36" s="32" t="s">
        <v>7</v>
      </c>
      <c r="I36" s="32" t="s">
        <v>8</v>
      </c>
      <c r="J36" s="32" t="s">
        <v>9</v>
      </c>
      <c r="K36" s="32" t="s">
        <v>10</v>
      </c>
    </row>
    <row r="37" spans="1:11" x14ac:dyDescent="0.3">
      <c r="A37" s="25"/>
    </row>
    <row r="38" spans="1:11" x14ac:dyDescent="0.3">
      <c r="A38" s="26" t="s">
        <v>31</v>
      </c>
      <c r="B38" s="35">
        <v>42357</v>
      </c>
      <c r="C38" s="27">
        <v>129.95620375823975</v>
      </c>
      <c r="D38" s="27">
        <v>33.325387258911135</v>
      </c>
      <c r="E38" s="27">
        <v>108.36494146957396</v>
      </c>
      <c r="F38" s="27">
        <v>273.82460998535157</v>
      </c>
      <c r="G38" s="27">
        <v>21.832840683174133</v>
      </c>
      <c r="H38" s="28">
        <v>0.22920063138008118</v>
      </c>
      <c r="I38" s="28">
        <v>16.74498176574707</v>
      </c>
      <c r="J38" s="28">
        <v>0.31091064214706421</v>
      </c>
      <c r="K38" s="28">
        <v>8.2064896821975708E-2</v>
      </c>
    </row>
    <row r="39" spans="1:11" x14ac:dyDescent="0.3">
      <c r="A39" s="26" t="s">
        <v>34</v>
      </c>
      <c r="B39" s="35">
        <v>42357</v>
      </c>
      <c r="C39" s="27">
        <v>130.27656476974488</v>
      </c>
      <c r="D39" s="27">
        <v>20.106315197944642</v>
      </c>
      <c r="E39" s="27">
        <v>125.46464637985228</v>
      </c>
      <c r="F39" s="27">
        <v>313.00724860839841</v>
      </c>
      <c r="G39" s="27">
        <v>23.734663765716551</v>
      </c>
      <c r="H39" s="28">
        <v>0.37086391448974609</v>
      </c>
      <c r="I39" s="28">
        <v>4.966498851776123</v>
      </c>
      <c r="J39" s="28">
        <v>0.24859374761581421</v>
      </c>
      <c r="K39" s="28">
        <v>9.6706181764602661E-2</v>
      </c>
    </row>
    <row r="40" spans="1:11" x14ac:dyDescent="0.3">
      <c r="A40" s="26" t="s">
        <v>35</v>
      </c>
      <c r="B40" s="35">
        <v>42357</v>
      </c>
      <c r="C40" s="27">
        <v>137.47895727157592</v>
      </c>
      <c r="D40" s="27">
        <v>23.354557231521607</v>
      </c>
      <c r="E40" s="27">
        <v>119.68900030364989</v>
      </c>
      <c r="F40" s="27">
        <v>331.50403381347655</v>
      </c>
      <c r="G40" s="27">
        <v>25.243650814819333</v>
      </c>
      <c r="H40" s="28">
        <v>0.33581528067588806</v>
      </c>
      <c r="I40" s="28">
        <v>6.2640066146850586</v>
      </c>
      <c r="J40" s="28">
        <v>0.2632477879524231</v>
      </c>
      <c r="K40" s="28">
        <v>0.16698965430259705</v>
      </c>
    </row>
    <row r="41" spans="1:11" ht="15" thickBot="1" x14ac:dyDescent="0.35">
      <c r="A41" s="26" t="s">
        <v>36</v>
      </c>
      <c r="B41" s="35"/>
      <c r="C41" s="27">
        <v>133.77685083389281</v>
      </c>
      <c r="D41" s="27">
        <v>20.194103459548948</v>
      </c>
      <c r="E41" s="27">
        <v>129.73505466690062</v>
      </c>
      <c r="F41" s="27">
        <v>306.80581384277343</v>
      </c>
      <c r="G41" s="27">
        <v>23.05523057346344</v>
      </c>
      <c r="H41" s="28">
        <v>0.19494794309139252</v>
      </c>
      <c r="I41" s="28">
        <v>4.673309326171875</v>
      </c>
      <c r="J41" s="28">
        <v>0.22518852353096008</v>
      </c>
      <c r="K41" s="28">
        <v>5.8278441429138184E-2</v>
      </c>
    </row>
    <row r="42" spans="1:11" ht="15" thickTop="1" x14ac:dyDescent="0.3">
      <c r="A42" s="38" t="s">
        <v>32</v>
      </c>
      <c r="B42" s="40"/>
      <c r="C42" s="38"/>
      <c r="D42" s="44">
        <f>D38-AVERAGE(D39:D41)</f>
        <v>12.107061962572736</v>
      </c>
      <c r="E42" s="38"/>
      <c r="F42" s="38"/>
      <c r="G42" s="38"/>
      <c r="H42" s="38"/>
      <c r="I42" s="44">
        <f>I38-AVERAGE(I39:I41)</f>
        <v>11.443710168202717</v>
      </c>
      <c r="J42" s="38"/>
      <c r="K42" s="38"/>
    </row>
    <row r="43" spans="1:11" x14ac:dyDescent="0.3">
      <c r="A43" s="42" t="s">
        <v>33</v>
      </c>
      <c r="D43" s="45">
        <f>D42/D38</f>
        <v>0.3632984627758627</v>
      </c>
      <c r="E43" s="42"/>
      <c r="F43" s="42"/>
      <c r="G43" s="42"/>
      <c r="H43" s="42"/>
      <c r="I43" s="45">
        <f>I42/I38</f>
        <v>0.6834113245564446</v>
      </c>
    </row>
    <row r="44" spans="1:11" ht="15.6" x14ac:dyDescent="0.3">
      <c r="A44" s="26"/>
      <c r="B44" s="35"/>
      <c r="C44" s="27"/>
      <c r="D44" s="11" t="str">
        <f>IF(AVERAGE(D39:D41)&gt;D38,"ñ","ò")</f>
        <v>ò</v>
      </c>
      <c r="E44" s="42"/>
      <c r="F44" s="42"/>
      <c r="G44" s="42"/>
      <c r="H44" s="45"/>
      <c r="I44" s="11" t="str">
        <f>IF(AVERAGE(I39:I41)&gt;I38,"ñ","ò")</f>
        <v>ò</v>
      </c>
      <c r="J44" s="28"/>
      <c r="K44" s="28"/>
    </row>
    <row r="45" spans="1:11" x14ac:dyDescent="0.3">
      <c r="A45" s="26"/>
      <c r="B45" s="35"/>
      <c r="C45" s="27"/>
      <c r="D45" s="27"/>
      <c r="E45" s="27"/>
      <c r="F45" s="27"/>
      <c r="G45" s="27"/>
      <c r="H45" s="28"/>
      <c r="I45" s="28"/>
      <c r="J45" s="28"/>
      <c r="K45" s="28"/>
    </row>
    <row r="46" spans="1:11" x14ac:dyDescent="0.3">
      <c r="A46" s="26"/>
      <c r="B46" s="35"/>
      <c r="C46" s="27"/>
      <c r="D46" s="27"/>
      <c r="E46" s="27"/>
      <c r="F46" s="27"/>
      <c r="G46" s="27"/>
      <c r="H46" s="28"/>
      <c r="I46" s="28"/>
      <c r="J46" s="28"/>
      <c r="K46" s="28"/>
    </row>
    <row r="47" spans="1:11" x14ac:dyDescent="0.3">
      <c r="A47" s="26" t="s">
        <v>40</v>
      </c>
      <c r="B47" s="35">
        <v>42357</v>
      </c>
      <c r="C47" s="27">
        <v>128.44601073455812</v>
      </c>
      <c r="D47" s="27">
        <v>25.175736212539672</v>
      </c>
      <c r="E47" s="27">
        <v>120.80862232437133</v>
      </c>
      <c r="F47" s="27">
        <v>248.27560997314453</v>
      </c>
      <c r="G47" s="27">
        <v>24.026319767951964</v>
      </c>
      <c r="H47" s="28">
        <v>0.28257647156715393</v>
      </c>
      <c r="I47" s="28">
        <v>11.707855224609375</v>
      </c>
      <c r="J47" s="28">
        <v>0.27684161067008972</v>
      </c>
      <c r="K47" s="28">
        <v>6.3512496650218964E-2</v>
      </c>
    </row>
    <row r="48" spans="1:11" x14ac:dyDescent="0.3">
      <c r="A48" s="25"/>
    </row>
    <row r="49" spans="1:1" x14ac:dyDescent="0.3">
      <c r="A49" s="25"/>
    </row>
  </sheetData>
  <mergeCells count="4">
    <mergeCell ref="A1:K2"/>
    <mergeCell ref="A4:L4"/>
    <mergeCell ref="A5:D5"/>
    <mergeCell ref="A6:D6"/>
  </mergeCells>
  <conditionalFormatting sqref="D13">
    <cfRule type="cellIs" dxfId="279" priority="32" stopIfTrue="1" operator="greaterThan">
      <formula>27.5</formula>
    </cfRule>
  </conditionalFormatting>
  <conditionalFormatting sqref="F13">
    <cfRule type="cellIs" dxfId="278" priority="31" stopIfTrue="1" operator="greaterThan">
      <formula>770</formula>
    </cfRule>
  </conditionalFormatting>
  <conditionalFormatting sqref="D14">
    <cfRule type="cellIs" dxfId="277" priority="30" stopIfTrue="1" operator="greaterThan">
      <formula>27.5</formula>
    </cfRule>
  </conditionalFormatting>
  <conditionalFormatting sqref="F14">
    <cfRule type="cellIs" dxfId="276" priority="29" stopIfTrue="1" operator="greaterThan">
      <formula>770</formula>
    </cfRule>
  </conditionalFormatting>
  <conditionalFormatting sqref="D17">
    <cfRule type="containsText" dxfId="275" priority="27" operator="containsText" text="ñ">
      <formula>NOT(ISERROR(SEARCH("ñ",D17)))</formula>
    </cfRule>
    <cfRule type="containsText" dxfId="274" priority="28" operator="containsText" text="ò">
      <formula>NOT(ISERROR(SEARCH("ò",D17)))</formula>
    </cfRule>
  </conditionalFormatting>
  <conditionalFormatting sqref="D26:D27">
    <cfRule type="containsText" dxfId="273" priority="23" operator="containsText" text="ñ">
      <formula>NOT(ISERROR(SEARCH("ñ",D26)))</formula>
    </cfRule>
    <cfRule type="containsText" dxfId="272" priority="24" operator="containsText" text="ò">
      <formula>NOT(ISERROR(SEARCH("ò",D26)))</formula>
    </cfRule>
  </conditionalFormatting>
  <conditionalFormatting sqref="I27">
    <cfRule type="containsText" dxfId="271" priority="21" operator="containsText" text="ñ">
      <formula>NOT(ISERROR(SEARCH("ñ",I27)))</formula>
    </cfRule>
    <cfRule type="containsText" dxfId="270" priority="22" operator="containsText" text="ò">
      <formula>NOT(ISERROR(SEARCH("ò",I27)))</formula>
    </cfRule>
  </conditionalFormatting>
  <conditionalFormatting sqref="I26">
    <cfRule type="containsText" dxfId="269" priority="5" operator="containsText" text="ñ">
      <formula>NOT(ISERROR(SEARCH("ñ",I26)))</formula>
    </cfRule>
    <cfRule type="containsText" dxfId="268" priority="6" operator="containsText" text="ò">
      <formula>NOT(ISERROR(SEARCH("ò",I26)))</formula>
    </cfRule>
  </conditionalFormatting>
  <conditionalFormatting sqref="D33">
    <cfRule type="containsText" dxfId="267" priority="3" operator="containsText" text="ñ">
      <formula>NOT(ISERROR(SEARCH("ñ",D33)))</formula>
    </cfRule>
    <cfRule type="containsText" dxfId="266" priority="4" operator="containsText" text="ò">
      <formula>NOT(ISERROR(SEARCH("ò",D33)))</formula>
    </cfRule>
  </conditionalFormatting>
  <conditionalFormatting sqref="I17">
    <cfRule type="containsText" dxfId="265" priority="11" operator="containsText" text="ñ">
      <formula>NOT(ISERROR(SEARCH("ñ",I17)))</formula>
    </cfRule>
    <cfRule type="containsText" dxfId="264" priority="12" operator="containsText" text="ò">
      <formula>NOT(ISERROR(SEARCH("ò",I17)))</formula>
    </cfRule>
  </conditionalFormatting>
  <conditionalFormatting sqref="D44">
    <cfRule type="containsText" dxfId="263" priority="9" operator="containsText" text="ñ">
      <formula>NOT(ISERROR(SEARCH("ñ",D44)))</formula>
    </cfRule>
    <cfRule type="containsText" dxfId="262" priority="10" operator="containsText" text="ò">
      <formula>NOT(ISERROR(SEARCH("ò",D44)))</formula>
    </cfRule>
  </conditionalFormatting>
  <conditionalFormatting sqref="I44">
    <cfRule type="containsText" dxfId="261" priority="7" operator="containsText" text="ñ">
      <formula>NOT(ISERROR(SEARCH("ñ",I44)))</formula>
    </cfRule>
    <cfRule type="containsText" dxfId="260" priority="8" operator="containsText" text="ò">
      <formula>NOT(ISERROR(SEARCH("ò",I44)))</formula>
    </cfRule>
  </conditionalFormatting>
  <conditionalFormatting sqref="I33">
    <cfRule type="containsText" dxfId="259" priority="1" operator="containsText" text="ñ">
      <formula>NOT(ISERROR(SEARCH("ñ",I33)))</formula>
    </cfRule>
    <cfRule type="containsText" dxfId="258" priority="2" operator="containsText" text="ò">
      <formula>NOT(ISERROR(SEARCH("ò",I33)))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ySplit="10" topLeftCell="A35" activePane="bottomLeft" state="frozen"/>
      <selection pane="bottomLeft" activeCell="A33" sqref="A33:XFD39"/>
    </sheetView>
  </sheetViews>
  <sheetFormatPr defaultRowHeight="14.4" x14ac:dyDescent="0.3"/>
  <cols>
    <col min="1" max="1" width="21.88671875" bestFit="1" customWidth="1"/>
    <col min="2" max="2" width="13.44140625" customWidth="1"/>
  </cols>
  <sheetData>
    <row r="1" spans="1:12" x14ac:dyDescent="0.3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4" spans="1:12" ht="15.6" x14ac:dyDescent="0.3">
      <c r="A4" s="76" t="s">
        <v>49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ht="15.6" x14ac:dyDescent="0.3">
      <c r="A5" s="76" t="s">
        <v>44</v>
      </c>
      <c r="B5" s="76"/>
      <c r="C5" s="76"/>
      <c r="D5" s="76"/>
      <c r="E5" s="48"/>
      <c r="F5" s="48"/>
      <c r="G5" s="48"/>
      <c r="H5" s="48"/>
      <c r="I5" s="48"/>
      <c r="J5" s="48"/>
      <c r="K5" s="48"/>
      <c r="L5" s="48"/>
    </row>
    <row r="6" spans="1:12" ht="15.6" x14ac:dyDescent="0.3">
      <c r="A6" s="77" t="s">
        <v>43</v>
      </c>
      <c r="B6" s="77"/>
      <c r="C6" s="77"/>
      <c r="D6" s="77"/>
      <c r="E6" s="48"/>
      <c r="F6" s="48"/>
      <c r="G6" s="48"/>
      <c r="H6" s="48"/>
      <c r="I6" s="48"/>
      <c r="J6" s="48"/>
      <c r="K6" s="48"/>
      <c r="L6" s="48"/>
    </row>
    <row r="7" spans="1:12" ht="15.6" x14ac:dyDescent="0.3">
      <c r="A7" s="50"/>
      <c r="B7" s="50"/>
      <c r="C7" s="50"/>
      <c r="D7" s="50"/>
      <c r="E7" s="48"/>
      <c r="F7" s="48"/>
      <c r="G7" s="48"/>
      <c r="H7" s="48"/>
      <c r="I7" s="48"/>
      <c r="J7" s="48"/>
      <c r="K7" s="48"/>
      <c r="L7" s="48"/>
    </row>
    <row r="8" spans="1:12" ht="15.6" x14ac:dyDescent="0.3">
      <c r="A8" s="64">
        <v>42339</v>
      </c>
    </row>
    <row r="10" spans="1:12" ht="20.399999999999999" x14ac:dyDescent="0.45">
      <c r="A10" s="1" t="s">
        <v>22</v>
      </c>
      <c r="B10" s="1" t="s">
        <v>1</v>
      </c>
      <c r="C10" s="32" t="s">
        <v>21</v>
      </c>
      <c r="D10" s="32" t="s">
        <v>20</v>
      </c>
      <c r="E10" s="32" t="s">
        <v>19</v>
      </c>
      <c r="F10" s="32" t="s">
        <v>5</v>
      </c>
      <c r="G10" s="32" t="s">
        <v>6</v>
      </c>
      <c r="H10" s="32" t="s">
        <v>7</v>
      </c>
      <c r="I10" s="32" t="s">
        <v>8</v>
      </c>
      <c r="J10" s="32" t="s">
        <v>9</v>
      </c>
      <c r="K10" s="32" t="s">
        <v>10</v>
      </c>
    </row>
    <row r="12" spans="1:12" x14ac:dyDescent="0.3">
      <c r="A12" t="s">
        <v>48</v>
      </c>
      <c r="C12" s="2">
        <v>162.90319233322143</v>
      </c>
      <c r="D12" s="2">
        <v>30.940097864913941</v>
      </c>
      <c r="E12" s="2">
        <v>65.848531303024288</v>
      </c>
      <c r="F12" s="2">
        <v>420.76827971191409</v>
      </c>
      <c r="G12" s="2">
        <v>175.92700934753418</v>
      </c>
      <c r="H12" s="3">
        <v>0.19971810281276703</v>
      </c>
      <c r="I12" s="3">
        <v>10.259055137634277</v>
      </c>
      <c r="J12" s="3">
        <v>0.29915851354598999</v>
      </c>
      <c r="K12" s="3">
        <v>2.4183252826333046E-2</v>
      </c>
    </row>
    <row r="14" spans="1:12" x14ac:dyDescent="0.3">
      <c r="A14" t="s">
        <v>46</v>
      </c>
      <c r="B14" s="78" t="s">
        <v>11</v>
      </c>
      <c r="C14" s="6">
        <v>130.25619532775877</v>
      </c>
      <c r="D14" s="6">
        <v>18.714829120349883</v>
      </c>
      <c r="E14" s="6">
        <v>39.009470194625855</v>
      </c>
      <c r="F14" s="6">
        <v>386.14059902343752</v>
      </c>
      <c r="G14" s="6">
        <v>148.42840793762207</v>
      </c>
      <c r="H14" s="7">
        <v>0.18802352249622345</v>
      </c>
      <c r="I14" s="7">
        <v>0.79393517971038818</v>
      </c>
      <c r="J14" s="23">
        <v>0.28014582395553589</v>
      </c>
      <c r="K14" s="7">
        <v>6.0204528272151947E-2</v>
      </c>
    </row>
    <row r="15" spans="1:12" ht="15" thickBot="1" x14ac:dyDescent="0.35">
      <c r="A15" t="s">
        <v>47</v>
      </c>
      <c r="B15" s="78"/>
      <c r="C15" s="6">
        <v>129.65071979141234</v>
      </c>
      <c r="D15" s="6">
        <v>16.692237257766724</v>
      </c>
      <c r="E15" s="6">
        <v>39.708459226226807</v>
      </c>
      <c r="F15" s="6">
        <v>384.33783947753903</v>
      </c>
      <c r="G15" s="6">
        <v>148.6914235168457</v>
      </c>
      <c r="H15" s="7">
        <v>0.17970381677150726</v>
      </c>
      <c r="I15" s="7">
        <v>0.74654996395111084</v>
      </c>
      <c r="J15" s="51">
        <v>0.27137553691864014</v>
      </c>
      <c r="K15" s="7">
        <v>-6.8902172148227692E-2</v>
      </c>
      <c r="L15" s="21"/>
    </row>
    <row r="16" spans="1:12" ht="15" thickTop="1" x14ac:dyDescent="0.3">
      <c r="A16" s="38" t="s">
        <v>32</v>
      </c>
      <c r="B16" s="39"/>
      <c r="C16" s="40"/>
      <c r="D16" s="44">
        <f>D14-D15</f>
        <v>2.0225918625831589</v>
      </c>
      <c r="E16" s="38"/>
      <c r="F16" s="38"/>
      <c r="G16" s="38"/>
      <c r="H16" s="38"/>
      <c r="I16" s="44">
        <f>I14-I15</f>
        <v>4.7385215759277344E-2</v>
      </c>
      <c r="J16" s="38"/>
      <c r="K16" s="38"/>
      <c r="L16" s="42"/>
    </row>
    <row r="17" spans="1:11" x14ac:dyDescent="0.3">
      <c r="A17" s="42" t="s">
        <v>33</v>
      </c>
      <c r="B17" s="5"/>
      <c r="C17" s="36"/>
      <c r="D17" s="45">
        <f>D16/D14</f>
        <v>0.10807428962222582</v>
      </c>
      <c r="E17" s="42"/>
      <c r="F17" s="42"/>
      <c r="G17" s="42"/>
      <c r="H17" s="42"/>
      <c r="I17" s="45">
        <f>I16/I14</f>
        <v>5.9683985506930846E-2</v>
      </c>
    </row>
    <row r="18" spans="1:11" ht="15.6" x14ac:dyDescent="0.3">
      <c r="A18" s="42"/>
      <c r="B18" s="5"/>
      <c r="C18" s="36"/>
      <c r="D18" s="11" t="str">
        <f>IF(D15&gt;D14,"ñ","ò")</f>
        <v>ò</v>
      </c>
      <c r="E18" s="42"/>
      <c r="F18" s="42"/>
      <c r="G18" s="42"/>
      <c r="H18" s="45"/>
      <c r="I18" s="11" t="str">
        <f>IF(I15&gt;I14,"ñ","ò")</f>
        <v>ò</v>
      </c>
      <c r="J18" s="45"/>
    </row>
    <row r="19" spans="1:11" ht="15.6" x14ac:dyDescent="0.3">
      <c r="A19" s="42"/>
      <c r="B19" s="5"/>
      <c r="C19" s="36"/>
      <c r="D19" s="11"/>
      <c r="E19" s="42"/>
      <c r="F19" s="42"/>
      <c r="G19" s="42"/>
      <c r="H19" s="45"/>
      <c r="I19" s="11"/>
      <c r="J19" s="45"/>
    </row>
    <row r="21" spans="1:11" x14ac:dyDescent="0.3">
      <c r="A21" t="s">
        <v>46</v>
      </c>
      <c r="B21" s="78" t="s">
        <v>13</v>
      </c>
      <c r="C21" s="6">
        <v>127.89349863052368</v>
      </c>
      <c r="D21" s="6">
        <v>17.546323263835905</v>
      </c>
      <c r="E21" s="6">
        <v>39.450624814987179</v>
      </c>
      <c r="F21" s="6">
        <v>346.99718052978517</v>
      </c>
      <c r="G21" s="6">
        <v>137.12095196685789</v>
      </c>
      <c r="H21" s="7">
        <v>0.15164554119110107</v>
      </c>
      <c r="I21" s="7">
        <v>0.60720336437225342</v>
      </c>
      <c r="J21" s="7">
        <v>0.28309068083763123</v>
      </c>
      <c r="K21" s="7">
        <v>0.16186249256134033</v>
      </c>
    </row>
    <row r="22" spans="1:11" ht="15" thickBot="1" x14ac:dyDescent="0.35">
      <c r="A22" t="s">
        <v>47</v>
      </c>
      <c r="B22" s="78"/>
      <c r="C22" s="6">
        <v>125.36869692611694</v>
      </c>
      <c r="D22" s="6">
        <v>16.482396779441832</v>
      </c>
      <c r="E22" s="6">
        <v>39.762413617324825</v>
      </c>
      <c r="F22" s="6">
        <v>359.72472099609377</v>
      </c>
      <c r="G22" s="6">
        <v>138.98872946014404</v>
      </c>
      <c r="H22" s="7">
        <v>0.14807233214378357</v>
      </c>
      <c r="I22" s="7">
        <v>0.48143666982650757</v>
      </c>
      <c r="J22" s="7">
        <v>0.26601999998092651</v>
      </c>
      <c r="K22" s="7">
        <v>5.946839228272438E-3</v>
      </c>
    </row>
    <row r="23" spans="1:11" ht="15" thickTop="1" x14ac:dyDescent="0.3">
      <c r="A23" s="38" t="s">
        <v>32</v>
      </c>
      <c r="B23" s="39"/>
      <c r="C23" s="40"/>
      <c r="D23" s="44">
        <f>D21-D22</f>
        <v>1.0639264843940737</v>
      </c>
      <c r="E23" s="38"/>
      <c r="F23" s="38"/>
      <c r="G23" s="38"/>
      <c r="H23" s="38"/>
      <c r="I23" s="44">
        <f>I21-I22</f>
        <v>0.12576669454574585</v>
      </c>
      <c r="J23" s="38"/>
      <c r="K23" s="38"/>
    </row>
    <row r="24" spans="1:11" x14ac:dyDescent="0.3">
      <c r="A24" s="42" t="s">
        <v>33</v>
      </c>
      <c r="B24" s="5"/>
      <c r="C24" s="36"/>
      <c r="D24" s="45">
        <f>D23/D21</f>
        <v>6.063529483620618E-2</v>
      </c>
      <c r="E24" s="42"/>
      <c r="F24" s="42"/>
      <c r="G24" s="42"/>
      <c r="H24" s="42"/>
      <c r="I24" s="45">
        <f>I23/I21</f>
        <v>0.20712450214396877</v>
      </c>
    </row>
    <row r="25" spans="1:11" ht="15.6" x14ac:dyDescent="0.3">
      <c r="D25" s="11" t="str">
        <f>IF(D22&gt;D21,"ñ","ò")</f>
        <v>ò</v>
      </c>
      <c r="E25" s="42"/>
      <c r="F25" s="42"/>
      <c r="G25" s="42"/>
      <c r="H25" s="45"/>
      <c r="I25" s="11" t="str">
        <f>IF(I22&gt;I21,"ñ","ò")</f>
        <v>ò</v>
      </c>
    </row>
    <row r="26" spans="1:11" ht="15.6" x14ac:dyDescent="0.3">
      <c r="D26" s="11"/>
      <c r="E26" s="42"/>
      <c r="F26" s="42"/>
      <c r="G26" s="42"/>
      <c r="H26" s="45"/>
      <c r="I26" s="11"/>
    </row>
    <row r="28" spans="1:11" x14ac:dyDescent="0.3">
      <c r="A28" t="s">
        <v>46</v>
      </c>
      <c r="B28" s="78" t="s">
        <v>14</v>
      </c>
      <c r="C28" s="6">
        <v>114.75452380180359</v>
      </c>
      <c r="D28" s="6">
        <v>16.775436085510254</v>
      </c>
      <c r="E28" s="6">
        <v>38.842882273674007</v>
      </c>
      <c r="F28" s="6">
        <v>300.50377741699219</v>
      </c>
      <c r="G28" s="6">
        <v>118.28827743072509</v>
      </c>
      <c r="H28" s="7">
        <v>0.17162054777145386</v>
      </c>
      <c r="I28" s="7">
        <v>0.7184714674949646</v>
      </c>
      <c r="J28" s="7">
        <v>0.27896201610565186</v>
      </c>
      <c r="K28" s="7">
        <v>3.3303923904895782E-2</v>
      </c>
    </row>
    <row r="29" spans="1:11" ht="15" thickBot="1" x14ac:dyDescent="0.35">
      <c r="A29" t="s">
        <v>47</v>
      </c>
      <c r="B29" s="78"/>
      <c r="C29" s="6">
        <v>112.57348706436157</v>
      </c>
      <c r="D29" s="6">
        <v>16.814278566741944</v>
      </c>
      <c r="E29" s="6">
        <v>37.393517409515376</v>
      </c>
      <c r="F29" s="6">
        <v>295.34734453124997</v>
      </c>
      <c r="G29" s="6">
        <v>115.64059991760253</v>
      </c>
      <c r="H29" s="7">
        <v>0.1875760406255722</v>
      </c>
      <c r="I29" s="7">
        <v>0.33924335241317749</v>
      </c>
      <c r="J29" s="7">
        <v>0.27989968657493591</v>
      </c>
      <c r="K29" s="7">
        <v>0.10645322501659393</v>
      </c>
    </row>
    <row r="30" spans="1:11" ht="15" thickTop="1" x14ac:dyDescent="0.3">
      <c r="A30" s="38" t="s">
        <v>32</v>
      </c>
      <c r="B30" s="39"/>
      <c r="C30" s="40"/>
      <c r="D30" s="44">
        <f>D28-D29</f>
        <v>-3.8842481231689874E-2</v>
      </c>
      <c r="E30" s="38"/>
      <c r="F30" s="38"/>
      <c r="G30" s="38"/>
      <c r="H30" s="38"/>
      <c r="I30" s="44">
        <f>I28-I29</f>
        <v>0.37922811508178711</v>
      </c>
      <c r="J30" s="38"/>
      <c r="K30" s="38"/>
    </row>
    <row r="31" spans="1:11" x14ac:dyDescent="0.3">
      <c r="A31" s="42" t="s">
        <v>33</v>
      </c>
      <c r="B31" s="5"/>
      <c r="C31" s="36"/>
      <c r="D31" s="45">
        <f>D30/D28</f>
        <v>-2.315437943532209E-3</v>
      </c>
      <c r="E31" s="42"/>
      <c r="F31" s="42"/>
      <c r="G31" s="42"/>
      <c r="H31" s="42"/>
      <c r="I31" s="45">
        <f>I30/I28</f>
        <v>0.5278262704071055</v>
      </c>
    </row>
    <row r="32" spans="1:11" ht="15.6" x14ac:dyDescent="0.3">
      <c r="C32" s="6"/>
      <c r="D32" s="11" t="str">
        <f>IF(D29&gt;D28,"ñ","ò")</f>
        <v>ñ</v>
      </c>
      <c r="E32" s="42"/>
      <c r="F32" s="42"/>
      <c r="G32" s="42"/>
      <c r="H32" s="45"/>
      <c r="I32" s="11" t="str">
        <f>IF(I29&gt;I28,"ñ","ò")</f>
        <v>ò</v>
      </c>
      <c r="J32" s="7"/>
      <c r="K32" s="7"/>
    </row>
    <row r="33" spans="1:11" ht="15.6" x14ac:dyDescent="0.3">
      <c r="B33" s="29"/>
      <c r="C33" s="6"/>
      <c r="D33" s="11"/>
      <c r="E33" s="42"/>
      <c r="F33" s="42"/>
      <c r="G33" s="42"/>
      <c r="H33" s="45"/>
      <c r="I33" s="11"/>
      <c r="J33" s="7"/>
      <c r="K33" s="7"/>
    </row>
    <row r="34" spans="1:11" x14ac:dyDescent="0.3">
      <c r="B34" s="29"/>
      <c r="C34" s="6"/>
      <c r="D34" s="6"/>
      <c r="E34" s="6"/>
      <c r="F34" s="6"/>
      <c r="G34" s="6"/>
      <c r="H34" s="7"/>
      <c r="I34" s="7"/>
      <c r="J34" s="7"/>
      <c r="K34" s="7"/>
    </row>
    <row r="35" spans="1:11" x14ac:dyDescent="0.3">
      <c r="A35" t="s">
        <v>46</v>
      </c>
      <c r="B35" s="78" t="s">
        <v>28</v>
      </c>
      <c r="C35" s="2">
        <v>127.89156692123413</v>
      </c>
      <c r="D35" s="2">
        <v>15.085730886268616</v>
      </c>
      <c r="E35" s="2">
        <v>36.760859380722046</v>
      </c>
      <c r="F35" s="2">
        <v>301.8224021484375</v>
      </c>
      <c r="G35" s="2">
        <v>129.88071122436523</v>
      </c>
      <c r="H35" s="3">
        <v>0.21586918830871582</v>
      </c>
      <c r="I35" s="3">
        <v>1.0023754835128784</v>
      </c>
      <c r="J35" s="3">
        <v>0.30485579371452332</v>
      </c>
      <c r="K35" s="3">
        <v>-3.230392187833786E-2</v>
      </c>
    </row>
    <row r="36" spans="1:11" ht="15" thickBot="1" x14ac:dyDescent="0.35">
      <c r="A36" t="s">
        <v>47</v>
      </c>
      <c r="B36" s="78"/>
      <c r="C36" s="2">
        <v>136.35892627716063</v>
      </c>
      <c r="D36" s="2">
        <v>15.386513328075409</v>
      </c>
      <c r="E36" s="2">
        <v>41.366839290809629</v>
      </c>
      <c r="F36" s="2">
        <v>330.55130705566404</v>
      </c>
      <c r="G36" s="2">
        <v>128.51166389770506</v>
      </c>
      <c r="H36" s="3">
        <v>0.14518351852893829</v>
      </c>
      <c r="I36" s="3">
        <v>0.36207747459411621</v>
      </c>
      <c r="J36" s="3">
        <v>0.42999696731567383</v>
      </c>
      <c r="K36" s="3">
        <v>-3.8447916507720947E-2</v>
      </c>
    </row>
    <row r="37" spans="1:11" ht="15" thickTop="1" x14ac:dyDescent="0.3">
      <c r="A37" s="38" t="s">
        <v>32</v>
      </c>
      <c r="B37" s="39"/>
      <c r="C37" s="40"/>
      <c r="D37" s="44">
        <f>D35-D36</f>
        <v>-0.3007824418067937</v>
      </c>
      <c r="E37" s="38"/>
      <c r="F37" s="38"/>
      <c r="G37" s="38"/>
      <c r="H37" s="38"/>
      <c r="I37" s="44">
        <f>I35-I36</f>
        <v>0.64029800891876221</v>
      </c>
      <c r="J37" s="38"/>
      <c r="K37" s="38"/>
    </row>
    <row r="38" spans="1:11" x14ac:dyDescent="0.3">
      <c r="A38" s="42" t="s">
        <v>33</v>
      </c>
      <c r="B38" s="5"/>
      <c r="C38" s="36"/>
      <c r="D38" s="45">
        <f>D37/D35</f>
        <v>-1.9938208103697043E-2</v>
      </c>
      <c r="E38" s="42"/>
      <c r="F38" s="42"/>
      <c r="G38" s="42"/>
      <c r="H38" s="42"/>
      <c r="I38" s="45">
        <f>I37/I35</f>
        <v>0.63878059614427485</v>
      </c>
    </row>
    <row r="39" spans="1:11" ht="15.6" x14ac:dyDescent="0.3">
      <c r="B39" s="29"/>
      <c r="C39" s="6"/>
      <c r="D39" s="11" t="str">
        <f>IF(D36&gt;D35,"ñ","ò")</f>
        <v>ñ</v>
      </c>
      <c r="E39" s="42"/>
      <c r="F39" s="42"/>
      <c r="G39" s="42"/>
      <c r="H39" s="45"/>
      <c r="I39" s="11" t="str">
        <f>IF(I36&gt;I35,"ñ","ò")</f>
        <v>ò</v>
      </c>
      <c r="J39" s="7"/>
      <c r="K39" s="7"/>
    </row>
    <row r="40" spans="1:11" ht="15.6" x14ac:dyDescent="0.3">
      <c r="B40" s="29"/>
      <c r="C40" s="6"/>
      <c r="D40" s="11"/>
      <c r="E40" s="42"/>
      <c r="F40" s="42"/>
      <c r="G40" s="42"/>
      <c r="H40" s="45"/>
      <c r="I40" s="11"/>
      <c r="J40" s="7"/>
      <c r="K40" s="7"/>
    </row>
    <row r="41" spans="1:11" x14ac:dyDescent="0.3">
      <c r="B41" s="29"/>
      <c r="C41" s="6"/>
      <c r="D41" s="6"/>
      <c r="E41" s="6"/>
      <c r="F41" s="6"/>
      <c r="G41" s="6"/>
      <c r="H41" s="7"/>
      <c r="I41" s="7"/>
      <c r="J41" s="7"/>
      <c r="K41" s="7"/>
    </row>
    <row r="42" spans="1:11" x14ac:dyDescent="0.3">
      <c r="A42" t="s">
        <v>46</v>
      </c>
      <c r="B42" s="78" t="s">
        <v>29</v>
      </c>
      <c r="C42" s="2">
        <v>143.49380986404418</v>
      </c>
      <c r="D42" s="2">
        <v>18.573321576309205</v>
      </c>
      <c r="E42" s="2">
        <v>39.222837889862056</v>
      </c>
      <c r="F42" s="2">
        <v>316.03341145019533</v>
      </c>
      <c r="G42" s="2">
        <v>124.19404619903564</v>
      </c>
      <c r="H42" s="3">
        <v>0.15170581638813019</v>
      </c>
      <c r="I42" s="3">
        <v>1.150464653968811</v>
      </c>
      <c r="J42" s="3">
        <v>0.47171753644943237</v>
      </c>
      <c r="K42" s="3">
        <v>4.7095201909542084E-2</v>
      </c>
    </row>
    <row r="43" spans="1:11" ht="15" thickBot="1" x14ac:dyDescent="0.35">
      <c r="A43" t="s">
        <v>47</v>
      </c>
      <c r="B43" s="78"/>
      <c r="C43" s="2">
        <v>136.10307570648192</v>
      </c>
      <c r="D43" s="2">
        <v>14.487638756084442</v>
      </c>
      <c r="E43" s="2">
        <v>35.266060579490663</v>
      </c>
      <c r="F43" s="2">
        <v>289.55602379150389</v>
      </c>
      <c r="G43" s="2">
        <v>108.99077158813476</v>
      </c>
      <c r="H43" s="3">
        <v>0.1627146452665329</v>
      </c>
      <c r="I43" s="3">
        <v>0.33431339263916016</v>
      </c>
      <c r="J43" s="3">
        <v>0.58862787485122681</v>
      </c>
      <c r="K43" s="3">
        <v>2.2727755829691887E-2</v>
      </c>
    </row>
    <row r="44" spans="1:11" ht="15" thickTop="1" x14ac:dyDescent="0.3">
      <c r="A44" s="38" t="s">
        <v>32</v>
      </c>
      <c r="B44" s="39"/>
      <c r="C44" s="40"/>
      <c r="D44" s="44">
        <f>D42-D43</f>
        <v>4.085682820224763</v>
      </c>
      <c r="E44" s="38"/>
      <c r="F44" s="38"/>
      <c r="G44" s="38"/>
      <c r="H44" s="38"/>
      <c r="I44" s="44">
        <f>I42-I43</f>
        <v>0.81615126132965088</v>
      </c>
      <c r="J44" s="38"/>
      <c r="K44" s="38"/>
    </row>
    <row r="45" spans="1:11" x14ac:dyDescent="0.3">
      <c r="A45" s="42" t="s">
        <v>33</v>
      </c>
      <c r="B45" s="5"/>
      <c r="C45" s="36"/>
      <c r="D45" s="45">
        <f>D44/D42</f>
        <v>0.21997588333559931</v>
      </c>
      <c r="E45" s="42"/>
      <c r="F45" s="42"/>
      <c r="G45" s="42"/>
      <c r="H45" s="42"/>
      <c r="I45" s="45">
        <f>I44/I42</f>
        <v>0.70941011400405585</v>
      </c>
    </row>
    <row r="46" spans="1:11" ht="15.6" x14ac:dyDescent="0.3">
      <c r="A46" s="42"/>
      <c r="B46" s="5"/>
      <c r="C46" s="36"/>
      <c r="D46" s="11" t="str">
        <f>IF(D43&gt;D42,"ñ","ò")</f>
        <v>ò</v>
      </c>
      <c r="E46" s="42"/>
      <c r="F46" s="42"/>
      <c r="G46" s="42"/>
      <c r="H46" s="45"/>
      <c r="I46" s="11" t="str">
        <f>IF(I43&gt;I42,"ñ","ò")</f>
        <v>ò</v>
      </c>
    </row>
    <row r="47" spans="1:11" ht="15.6" x14ac:dyDescent="0.3">
      <c r="A47" s="42"/>
      <c r="B47" s="5"/>
      <c r="C47" s="36"/>
      <c r="D47" s="11"/>
      <c r="E47" s="42"/>
      <c r="F47" s="42"/>
      <c r="G47" s="42"/>
      <c r="H47" s="45"/>
      <c r="I47" s="11"/>
    </row>
    <row r="48" spans="1:11" x14ac:dyDescent="0.3">
      <c r="B48" s="29"/>
      <c r="C48" s="6"/>
      <c r="D48" s="6"/>
      <c r="E48" s="6"/>
      <c r="F48" s="6"/>
      <c r="G48" s="6"/>
      <c r="H48" s="7"/>
      <c r="I48" s="7"/>
      <c r="J48" s="7"/>
      <c r="K48" s="7"/>
    </row>
    <row r="49" spans="1:11" x14ac:dyDescent="0.3">
      <c r="A49" t="s">
        <v>46</v>
      </c>
      <c r="B49" s="78" t="s">
        <v>30</v>
      </c>
      <c r="C49" s="2">
        <v>127.2608205909729</v>
      </c>
      <c r="D49" s="2">
        <v>15.865171100425719</v>
      </c>
      <c r="E49" s="2">
        <v>35.617518172264099</v>
      </c>
      <c r="F49" s="2">
        <v>311.31514661865236</v>
      </c>
      <c r="G49" s="2">
        <v>116.92227901000976</v>
      </c>
      <c r="H49" s="3">
        <v>0.21773889660835266</v>
      </c>
      <c r="I49" s="3">
        <v>0.59689772129058838</v>
      </c>
      <c r="J49" s="3">
        <v>0.53334540128707886</v>
      </c>
      <c r="K49" s="3">
        <v>-1.2130360119044781E-2</v>
      </c>
    </row>
    <row r="50" spans="1:11" ht="15" thickBot="1" x14ac:dyDescent="0.35">
      <c r="A50" t="s">
        <v>47</v>
      </c>
      <c r="B50" s="78"/>
      <c r="C50" s="2">
        <v>152.52374351119994</v>
      </c>
      <c r="D50" s="2">
        <v>13.931897310733795</v>
      </c>
      <c r="E50" s="2">
        <v>35.375410648345948</v>
      </c>
      <c r="F50" s="2">
        <v>298.93875120849611</v>
      </c>
      <c r="G50" s="2">
        <v>111.75859623718262</v>
      </c>
      <c r="H50" s="3">
        <v>0.16570070385932922</v>
      </c>
      <c r="I50" s="3">
        <v>0.51474076509475708</v>
      </c>
      <c r="J50" s="3">
        <v>0.64965337514877319</v>
      </c>
      <c r="K50" s="3">
        <v>7.7456392347812653E-2</v>
      </c>
    </row>
    <row r="51" spans="1:11" ht="15" thickTop="1" x14ac:dyDescent="0.3">
      <c r="A51" s="38" t="s">
        <v>32</v>
      </c>
      <c r="B51" s="39"/>
      <c r="C51" s="40"/>
      <c r="D51" s="44">
        <f>D49-D50</f>
        <v>1.9332737896919241</v>
      </c>
      <c r="E51" s="38"/>
      <c r="F51" s="38"/>
      <c r="G51" s="38"/>
      <c r="H51" s="38"/>
      <c r="I51" s="44">
        <f>I49-I50</f>
        <v>8.2156956195831299E-2</v>
      </c>
      <c r="J51" s="38"/>
      <c r="K51" s="38"/>
    </row>
    <row r="52" spans="1:11" x14ac:dyDescent="0.3">
      <c r="A52" s="42" t="s">
        <v>33</v>
      </c>
      <c r="B52" s="5"/>
      <c r="C52" s="36"/>
      <c r="D52" s="45">
        <f>D51/D49</f>
        <v>0.12185647273857939</v>
      </c>
      <c r="E52" s="42"/>
      <c r="F52" s="42"/>
      <c r="G52" s="42"/>
      <c r="H52" s="42"/>
      <c r="I52" s="45">
        <f>I51/I49</f>
        <v>0.13763992266245348</v>
      </c>
    </row>
    <row r="53" spans="1:11" ht="15.6" x14ac:dyDescent="0.3">
      <c r="D53" s="11" t="str">
        <f>IF(D50&gt;D49,"ñ","ò")</f>
        <v>ò</v>
      </c>
      <c r="E53" s="42"/>
      <c r="F53" s="42"/>
      <c r="G53" s="42"/>
      <c r="H53" s="45"/>
      <c r="I53" s="11" t="str">
        <f>IF(I50&gt;I49,"ñ","ò")</f>
        <v>ò</v>
      </c>
    </row>
  </sheetData>
  <mergeCells count="10">
    <mergeCell ref="B35:B36"/>
    <mergeCell ref="B42:B43"/>
    <mergeCell ref="B49:B50"/>
    <mergeCell ref="A1:L2"/>
    <mergeCell ref="A4:L4"/>
    <mergeCell ref="A5:D5"/>
    <mergeCell ref="A6:D6"/>
    <mergeCell ref="B14:B15"/>
    <mergeCell ref="B21:B22"/>
    <mergeCell ref="B28:B29"/>
  </mergeCells>
  <conditionalFormatting sqref="D18:D19">
    <cfRule type="containsText" dxfId="257" priority="63" operator="containsText" text="ñ">
      <formula>NOT(ISERROR(SEARCH("ñ",D18)))</formula>
    </cfRule>
    <cfRule type="containsText" dxfId="256" priority="64" operator="containsText" text="ò">
      <formula>NOT(ISERROR(SEARCH("ò",D18)))</formula>
    </cfRule>
  </conditionalFormatting>
  <conditionalFormatting sqref="D26">
    <cfRule type="containsText" dxfId="255" priority="55" operator="containsText" text="ñ">
      <formula>NOT(ISERROR(SEARCH("ñ",D26)))</formula>
    </cfRule>
    <cfRule type="containsText" dxfId="254" priority="56" operator="containsText" text="ò">
      <formula>NOT(ISERROR(SEARCH("ò",D26)))</formula>
    </cfRule>
  </conditionalFormatting>
  <conditionalFormatting sqref="I26">
    <cfRule type="containsText" dxfId="253" priority="53" operator="containsText" text="ñ">
      <formula>NOT(ISERROR(SEARCH("ñ",I26)))</formula>
    </cfRule>
    <cfRule type="containsText" dxfId="252" priority="54" operator="containsText" text="ò">
      <formula>NOT(ISERROR(SEARCH("ò",I26)))</formula>
    </cfRule>
  </conditionalFormatting>
  <conditionalFormatting sqref="D33">
    <cfRule type="containsText" dxfId="251" priority="47" operator="containsText" text="ñ">
      <formula>NOT(ISERROR(SEARCH("ñ",D33)))</formula>
    </cfRule>
    <cfRule type="containsText" dxfId="250" priority="48" operator="containsText" text="ò">
      <formula>NOT(ISERROR(SEARCH("ò",D33)))</formula>
    </cfRule>
  </conditionalFormatting>
  <conditionalFormatting sqref="I33">
    <cfRule type="containsText" dxfId="249" priority="45" operator="containsText" text="ñ">
      <formula>NOT(ISERROR(SEARCH("ñ",I33)))</formula>
    </cfRule>
    <cfRule type="containsText" dxfId="248" priority="46" operator="containsText" text="ò">
      <formula>NOT(ISERROR(SEARCH("ò",I33)))</formula>
    </cfRule>
  </conditionalFormatting>
  <conditionalFormatting sqref="D40">
    <cfRule type="containsText" dxfId="247" priority="43" operator="containsText" text="ñ">
      <formula>NOT(ISERROR(SEARCH("ñ",D40)))</formula>
    </cfRule>
    <cfRule type="containsText" dxfId="246" priority="44" operator="containsText" text="ò">
      <formula>NOT(ISERROR(SEARCH("ò",D40)))</formula>
    </cfRule>
  </conditionalFormatting>
  <conditionalFormatting sqref="I40">
    <cfRule type="containsText" dxfId="245" priority="41" operator="containsText" text="ñ">
      <formula>NOT(ISERROR(SEARCH("ñ",I40)))</formula>
    </cfRule>
    <cfRule type="containsText" dxfId="244" priority="42" operator="containsText" text="ò">
      <formula>NOT(ISERROR(SEARCH("ò",I40)))</formula>
    </cfRule>
  </conditionalFormatting>
  <conditionalFormatting sqref="D47">
    <cfRule type="containsText" dxfId="243" priority="39" operator="containsText" text="ñ">
      <formula>NOT(ISERROR(SEARCH("ñ",D47)))</formula>
    </cfRule>
    <cfRule type="containsText" dxfId="242" priority="40" operator="containsText" text="ò">
      <formula>NOT(ISERROR(SEARCH("ò",D47)))</formula>
    </cfRule>
  </conditionalFormatting>
  <conditionalFormatting sqref="I47">
    <cfRule type="containsText" dxfId="241" priority="37" operator="containsText" text="ñ">
      <formula>NOT(ISERROR(SEARCH("ñ",I47)))</formula>
    </cfRule>
    <cfRule type="containsText" dxfId="240" priority="38" operator="containsText" text="ò">
      <formula>NOT(ISERROR(SEARCH("ò",I47)))</formula>
    </cfRule>
  </conditionalFormatting>
  <conditionalFormatting sqref="I18:I19">
    <cfRule type="containsText" dxfId="239" priority="29" operator="containsText" text="ñ">
      <formula>NOT(ISERROR(SEARCH("ñ",I18)))</formula>
    </cfRule>
    <cfRule type="containsText" dxfId="238" priority="30" operator="containsText" text="ò">
      <formula>NOT(ISERROR(SEARCH("ò",I18)))</formula>
    </cfRule>
  </conditionalFormatting>
  <conditionalFormatting sqref="D53">
    <cfRule type="containsText" dxfId="237" priority="1" operator="containsText" text="ñ">
      <formula>NOT(ISERROR(SEARCH("ñ",D53)))</formula>
    </cfRule>
    <cfRule type="containsText" dxfId="236" priority="2" operator="containsText" text="ò">
      <formula>NOT(ISERROR(SEARCH("ò",D53)))</formula>
    </cfRule>
  </conditionalFormatting>
  <conditionalFormatting sqref="D25">
    <cfRule type="containsText" dxfId="235" priority="23" operator="containsText" text="ñ">
      <formula>NOT(ISERROR(SEARCH("ñ",D25)))</formula>
    </cfRule>
    <cfRule type="containsText" dxfId="234" priority="24" operator="containsText" text="ò">
      <formula>NOT(ISERROR(SEARCH("ò",D25)))</formula>
    </cfRule>
  </conditionalFormatting>
  <conditionalFormatting sqref="I25">
    <cfRule type="containsText" dxfId="233" priority="21" operator="containsText" text="ñ">
      <formula>NOT(ISERROR(SEARCH("ñ",I25)))</formula>
    </cfRule>
    <cfRule type="containsText" dxfId="232" priority="22" operator="containsText" text="ò">
      <formula>NOT(ISERROR(SEARCH("ò",I25)))</formula>
    </cfRule>
  </conditionalFormatting>
  <conditionalFormatting sqref="I32">
    <cfRule type="containsText" dxfId="231" priority="19" operator="containsText" text="ñ">
      <formula>NOT(ISERROR(SEARCH("ñ",I32)))</formula>
    </cfRule>
    <cfRule type="containsText" dxfId="230" priority="20" operator="containsText" text="ò">
      <formula>NOT(ISERROR(SEARCH("ò",I32)))</formula>
    </cfRule>
  </conditionalFormatting>
  <conditionalFormatting sqref="D32">
    <cfRule type="containsText" dxfId="229" priority="17" operator="containsText" text="ñ">
      <formula>NOT(ISERROR(SEARCH("ñ",D32)))</formula>
    </cfRule>
    <cfRule type="containsText" dxfId="228" priority="18" operator="containsText" text="ò">
      <formula>NOT(ISERROR(SEARCH("ò",D32)))</formula>
    </cfRule>
  </conditionalFormatting>
  <conditionalFormatting sqref="I39">
    <cfRule type="containsText" dxfId="227" priority="11" operator="containsText" text="ñ">
      <formula>NOT(ISERROR(SEARCH("ñ",I39)))</formula>
    </cfRule>
    <cfRule type="containsText" dxfId="226" priority="12" operator="containsText" text="ò">
      <formula>NOT(ISERROR(SEARCH("ò",I39)))</formula>
    </cfRule>
  </conditionalFormatting>
  <conditionalFormatting sqref="D39">
    <cfRule type="containsText" dxfId="225" priority="9" operator="containsText" text="ñ">
      <formula>NOT(ISERROR(SEARCH("ñ",D39)))</formula>
    </cfRule>
    <cfRule type="containsText" dxfId="224" priority="10" operator="containsText" text="ò">
      <formula>NOT(ISERROR(SEARCH("ò",D39)))</formula>
    </cfRule>
  </conditionalFormatting>
  <conditionalFormatting sqref="D46">
    <cfRule type="containsText" dxfId="223" priority="7" operator="containsText" text="ñ">
      <formula>NOT(ISERROR(SEARCH("ñ",D46)))</formula>
    </cfRule>
    <cfRule type="containsText" dxfId="222" priority="8" operator="containsText" text="ò">
      <formula>NOT(ISERROR(SEARCH("ò",D46)))</formula>
    </cfRule>
  </conditionalFormatting>
  <conditionalFormatting sqref="I46">
    <cfRule type="containsText" dxfId="221" priority="5" operator="containsText" text="ñ">
      <formula>NOT(ISERROR(SEARCH("ñ",I46)))</formula>
    </cfRule>
    <cfRule type="containsText" dxfId="220" priority="6" operator="containsText" text="ò">
      <formula>NOT(ISERROR(SEARCH("ò",I46)))</formula>
    </cfRule>
  </conditionalFormatting>
  <conditionalFormatting sqref="I53">
    <cfRule type="containsText" dxfId="219" priority="3" operator="containsText" text="ñ">
      <formula>NOT(ISERROR(SEARCH("ñ",I53)))</formula>
    </cfRule>
    <cfRule type="containsText" dxfId="218" priority="4" operator="containsText" text="ò">
      <formula>NOT(ISERROR(SEARCH("ò",I53)))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workbookViewId="0">
      <pane ySplit="8" topLeftCell="A135" activePane="bottomLeft" state="frozen"/>
      <selection pane="bottomLeft" activeCell="A152" sqref="A148:XFD152"/>
    </sheetView>
  </sheetViews>
  <sheetFormatPr defaultRowHeight="14.4" x14ac:dyDescent="0.3"/>
  <cols>
    <col min="1" max="1" width="21.88671875" bestFit="1" customWidth="1"/>
    <col min="2" max="2" width="11.5546875" style="33" customWidth="1"/>
  </cols>
  <sheetData>
    <row r="1" spans="1:13" x14ac:dyDescent="0.3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4" spans="1:13" ht="15.6" x14ac:dyDescent="0.3">
      <c r="A4" s="76" t="s">
        <v>50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3" ht="15.6" x14ac:dyDescent="0.3">
      <c r="A5" s="76" t="s">
        <v>44</v>
      </c>
      <c r="B5" s="76"/>
      <c r="C5" s="76"/>
      <c r="D5" s="76"/>
      <c r="E5" s="48"/>
      <c r="F5" s="48"/>
      <c r="G5" s="48"/>
      <c r="H5" s="48"/>
      <c r="I5" s="48"/>
      <c r="J5" s="48"/>
      <c r="K5" s="48"/>
      <c r="L5" s="48"/>
    </row>
    <row r="6" spans="1:13" ht="15.6" x14ac:dyDescent="0.3">
      <c r="A6" s="77" t="s">
        <v>43</v>
      </c>
      <c r="B6" s="77"/>
      <c r="C6" s="77"/>
      <c r="D6" s="77"/>
      <c r="E6" s="48"/>
      <c r="F6" s="48"/>
      <c r="G6" s="48"/>
      <c r="H6" s="48"/>
      <c r="I6" s="48"/>
      <c r="J6" s="48"/>
      <c r="K6" s="48"/>
      <c r="L6" s="48"/>
    </row>
    <row r="8" spans="1:13" ht="19.8" x14ac:dyDescent="0.3">
      <c r="A8" s="1" t="s">
        <v>0</v>
      </c>
      <c r="B8" s="53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  <c r="J8" s="1" t="s">
        <v>8</v>
      </c>
      <c r="K8" s="1" t="s">
        <v>9</v>
      </c>
      <c r="L8" s="1" t="s">
        <v>10</v>
      </c>
    </row>
    <row r="10" spans="1:13" x14ac:dyDescent="0.3">
      <c r="A10" s="55" t="s">
        <v>45</v>
      </c>
      <c r="C10" s="8"/>
      <c r="D10" s="6">
        <v>138.28900658798219</v>
      </c>
      <c r="E10" s="6">
        <v>25.112056795120239</v>
      </c>
      <c r="F10" s="6">
        <v>21.798522134780882</v>
      </c>
      <c r="G10" s="6">
        <v>538.67240061035159</v>
      </c>
      <c r="H10" s="6">
        <v>278.99551518249513</v>
      </c>
      <c r="I10" s="7">
        <v>0.16296154260635376</v>
      </c>
      <c r="J10" s="7">
        <v>0.61894875764846802</v>
      </c>
      <c r="K10" s="7">
        <v>0.36005440354347229</v>
      </c>
      <c r="L10" s="7">
        <v>-4.4012945145368576E-3</v>
      </c>
    </row>
    <row r="11" spans="1:13" x14ac:dyDescent="0.3">
      <c r="A11" s="5"/>
      <c r="C11" s="8"/>
      <c r="D11" s="6"/>
      <c r="E11" s="6"/>
      <c r="F11" s="6"/>
      <c r="G11" s="6"/>
      <c r="H11" s="6"/>
      <c r="I11" s="7"/>
      <c r="J11" s="7"/>
      <c r="K11" s="7"/>
      <c r="L11" s="7"/>
    </row>
    <row r="12" spans="1:13" x14ac:dyDescent="0.3">
      <c r="A12" t="s">
        <v>46</v>
      </c>
      <c r="B12" s="33">
        <v>42437</v>
      </c>
      <c r="C12" s="78" t="s">
        <v>11</v>
      </c>
      <c r="D12" s="2">
        <v>141.6643946723938</v>
      </c>
      <c r="E12" s="2">
        <v>25.519371095466614</v>
      </c>
      <c r="F12" s="2">
        <v>15.821612944126128</v>
      </c>
      <c r="G12" s="2">
        <v>565.16031386718748</v>
      </c>
      <c r="H12" s="2">
        <v>282.30753791503906</v>
      </c>
      <c r="I12" s="3">
        <v>0.1485762745141983</v>
      </c>
      <c r="J12" s="4">
        <v>0.11557026952505112</v>
      </c>
      <c r="K12" s="3">
        <v>0.30526509881019592</v>
      </c>
      <c r="L12" s="3">
        <v>1.9702494144439697E-2</v>
      </c>
    </row>
    <row r="13" spans="1:13" ht="15" thickBot="1" x14ac:dyDescent="0.35">
      <c r="A13" t="s">
        <v>47</v>
      </c>
      <c r="B13" s="33">
        <v>42437</v>
      </c>
      <c r="C13" s="78"/>
      <c r="D13" s="2">
        <v>137.34428541946411</v>
      </c>
      <c r="E13" s="2">
        <v>25.141485892105102</v>
      </c>
      <c r="F13" s="2">
        <v>15.144904995250702</v>
      </c>
      <c r="G13" s="2">
        <v>550.07758007812504</v>
      </c>
      <c r="H13" s="2">
        <v>277.6371959564209</v>
      </c>
      <c r="I13" s="3">
        <v>0.16297779977321625</v>
      </c>
      <c r="J13" s="4">
        <v>8.4269791841506958E-2</v>
      </c>
      <c r="K13" s="3">
        <v>0.30104091763496399</v>
      </c>
      <c r="L13" s="3">
        <v>8.9826889336109161E-2</v>
      </c>
    </row>
    <row r="14" spans="1:13" ht="15" thickTop="1" x14ac:dyDescent="0.3">
      <c r="A14" s="38" t="s">
        <v>32</v>
      </c>
      <c r="B14" s="39"/>
      <c r="C14" s="40"/>
      <c r="D14" s="44"/>
      <c r="E14" s="44">
        <f>E12-E13</f>
        <v>0.37788520336151166</v>
      </c>
      <c r="F14" s="38"/>
      <c r="G14" s="38"/>
      <c r="H14" s="38"/>
      <c r="I14" s="52"/>
      <c r="J14" s="44">
        <f>J12-J13</f>
        <v>3.1300477683544159E-2</v>
      </c>
      <c r="K14" s="38"/>
      <c r="L14" s="54"/>
    </row>
    <row r="15" spans="1:13" x14ac:dyDescent="0.3">
      <c r="A15" s="42" t="s">
        <v>33</v>
      </c>
      <c r="B15" s="5"/>
      <c r="C15" s="36"/>
      <c r="D15" s="45"/>
      <c r="E15" s="45">
        <f>E14/E12</f>
        <v>1.4807778841722359E-2</v>
      </c>
      <c r="F15" s="42"/>
      <c r="G15" s="42"/>
      <c r="H15" s="42"/>
      <c r="I15" s="45"/>
      <c r="J15" s="45">
        <f>J14/J12</f>
        <v>0.27083503233294304</v>
      </c>
      <c r="L15" s="3"/>
    </row>
    <row r="16" spans="1:13" ht="15.6" x14ac:dyDescent="0.3">
      <c r="A16" s="42"/>
      <c r="B16" s="5"/>
      <c r="C16" s="36"/>
      <c r="D16" s="45"/>
      <c r="E16" s="11" t="str">
        <f>IF(E13&gt;E12,"ñ","ò")</f>
        <v>ò</v>
      </c>
      <c r="F16" s="42"/>
      <c r="G16" s="42"/>
      <c r="H16" s="42"/>
      <c r="I16" s="45"/>
      <c r="J16" s="11" t="str">
        <f>IF(J13&gt;J12,"ñ","ò")</f>
        <v>ò</v>
      </c>
      <c r="L16" s="3"/>
    </row>
    <row r="17" spans="1:12" ht="15.6" x14ac:dyDescent="0.3">
      <c r="A17" s="42"/>
      <c r="B17" s="5"/>
      <c r="C17" s="36"/>
      <c r="D17" s="45"/>
      <c r="E17" s="11"/>
      <c r="F17" s="42"/>
      <c r="G17" s="42"/>
      <c r="H17" s="42"/>
      <c r="I17" s="45"/>
      <c r="J17" s="11"/>
      <c r="L17" s="3"/>
    </row>
    <row r="18" spans="1:12" x14ac:dyDescent="0.3">
      <c r="D18" s="2"/>
      <c r="E18" s="2"/>
      <c r="F18" s="2"/>
      <c r="G18" s="2"/>
      <c r="H18" s="2"/>
      <c r="I18" s="3"/>
      <c r="J18" s="4"/>
      <c r="K18" s="3"/>
      <c r="L18" s="3"/>
    </row>
    <row r="19" spans="1:12" x14ac:dyDescent="0.3">
      <c r="A19" t="s">
        <v>46</v>
      </c>
      <c r="B19" s="33">
        <v>42437</v>
      </c>
      <c r="C19" s="78" t="s">
        <v>12</v>
      </c>
      <c r="D19" s="2">
        <v>142.37377886962889</v>
      </c>
      <c r="E19" s="2">
        <v>25.590083281707763</v>
      </c>
      <c r="F19" s="2">
        <v>15.307108604907988</v>
      </c>
      <c r="G19" s="2">
        <v>558.04330151367185</v>
      </c>
      <c r="H19" s="2">
        <v>281.59546023864743</v>
      </c>
      <c r="I19" s="3">
        <v>0.16634339094161987</v>
      </c>
      <c r="J19" s="3">
        <v>0.10827883332967758</v>
      </c>
      <c r="K19" s="3">
        <v>0.2645895779132843</v>
      </c>
      <c r="L19" s="3">
        <v>-3.1107954680919647E-2</v>
      </c>
    </row>
    <row r="20" spans="1:12" ht="15" thickBot="1" x14ac:dyDescent="0.35">
      <c r="A20" t="s">
        <v>47</v>
      </c>
      <c r="B20" s="33">
        <v>42437</v>
      </c>
      <c r="C20" s="78"/>
      <c r="D20" s="2">
        <v>130.93660388565064</v>
      </c>
      <c r="E20" s="2">
        <v>24.014290394210814</v>
      </c>
      <c r="F20" s="2">
        <v>15.525423763179779</v>
      </c>
      <c r="G20" s="2">
        <v>552.34500314941408</v>
      </c>
      <c r="H20" s="2">
        <v>272.24247948913575</v>
      </c>
      <c r="I20" s="3">
        <v>0.12487373501062393</v>
      </c>
      <c r="J20" s="3">
        <v>9.5008343458175659E-2</v>
      </c>
      <c r="K20" s="3">
        <v>0.25209707021713257</v>
      </c>
      <c r="L20" s="3">
        <v>1.6226349398493767E-2</v>
      </c>
    </row>
    <row r="21" spans="1:12" ht="15" thickTop="1" x14ac:dyDescent="0.3">
      <c r="A21" s="38" t="s">
        <v>32</v>
      </c>
      <c r="B21" s="39"/>
      <c r="C21" s="40"/>
      <c r="D21" s="44"/>
      <c r="E21" s="44">
        <f>E19-E20</f>
        <v>1.5757928874969487</v>
      </c>
      <c r="F21" s="38"/>
      <c r="G21" s="38"/>
      <c r="H21" s="38"/>
      <c r="I21" s="52"/>
      <c r="J21" s="44">
        <f>J19-J20</f>
        <v>1.3270489871501923E-2</v>
      </c>
      <c r="K21" s="38"/>
      <c r="L21" s="54"/>
    </row>
    <row r="22" spans="1:12" x14ac:dyDescent="0.3">
      <c r="A22" s="42" t="s">
        <v>33</v>
      </c>
      <c r="B22" s="5"/>
      <c r="C22" s="36"/>
      <c r="D22" s="45"/>
      <c r="E22" s="45">
        <f>E21/E19</f>
        <v>6.1578263351075253E-2</v>
      </c>
      <c r="F22" s="42"/>
      <c r="G22" s="42"/>
      <c r="H22" s="42"/>
      <c r="I22" s="45"/>
      <c r="J22" s="45">
        <f>J21/J19</f>
        <v>0.12255848593323071</v>
      </c>
      <c r="L22" s="3"/>
    </row>
    <row r="23" spans="1:12" ht="15.6" x14ac:dyDescent="0.3">
      <c r="D23" s="2"/>
      <c r="E23" s="11" t="str">
        <f>IF(E20&gt;E19,"ñ","ò")</f>
        <v>ò</v>
      </c>
      <c r="F23" s="2"/>
      <c r="G23" s="2"/>
      <c r="H23" s="2"/>
      <c r="I23" s="3"/>
      <c r="J23" s="11" t="str">
        <f>IF(J20&gt;J19,"ñ","ò")</f>
        <v>ò</v>
      </c>
      <c r="K23" s="3"/>
      <c r="L23" s="3"/>
    </row>
    <row r="24" spans="1:12" ht="15.6" x14ac:dyDescent="0.3">
      <c r="D24" s="2"/>
      <c r="E24" s="11"/>
      <c r="F24" s="2"/>
      <c r="G24" s="2"/>
      <c r="H24" s="2"/>
      <c r="I24" s="3"/>
      <c r="J24" s="11"/>
      <c r="K24" s="3"/>
      <c r="L24" s="3"/>
    </row>
    <row r="25" spans="1:12" x14ac:dyDescent="0.3">
      <c r="D25" s="2"/>
      <c r="E25" s="2"/>
      <c r="F25" s="2"/>
      <c r="G25" s="2"/>
      <c r="H25" s="2"/>
      <c r="I25" s="3"/>
      <c r="J25" s="4"/>
      <c r="K25" s="3"/>
      <c r="L25" s="3"/>
    </row>
    <row r="26" spans="1:12" x14ac:dyDescent="0.3">
      <c r="A26" t="s">
        <v>46</v>
      </c>
      <c r="B26" s="33">
        <v>42437</v>
      </c>
      <c r="C26" s="78" t="s">
        <v>13</v>
      </c>
      <c r="D26" s="2">
        <v>140.42304080200196</v>
      </c>
      <c r="E26" s="2">
        <v>26.514544697380064</v>
      </c>
      <c r="F26" s="2">
        <v>15.183679742527007</v>
      </c>
      <c r="G26" s="2">
        <v>570.42396694335935</v>
      </c>
      <c r="H26" s="2">
        <v>284.08286144714356</v>
      </c>
      <c r="I26" s="3">
        <v>0.12922444939613342</v>
      </c>
      <c r="J26" s="3">
        <v>0.24341224133968353</v>
      </c>
      <c r="K26" s="3">
        <v>0.27725523710250854</v>
      </c>
      <c r="L26" s="3">
        <v>3.8595292717218399E-2</v>
      </c>
    </row>
    <row r="27" spans="1:12" ht="15" thickBot="1" x14ac:dyDescent="0.35">
      <c r="A27" t="s">
        <v>47</v>
      </c>
      <c r="B27" s="33">
        <v>42437</v>
      </c>
      <c r="C27" s="78"/>
      <c r="D27" s="2">
        <v>136.14506875991822</v>
      </c>
      <c r="E27" s="2">
        <v>24.977618833541868</v>
      </c>
      <c r="F27" s="2">
        <v>15.343530523300171</v>
      </c>
      <c r="G27" s="2">
        <v>559.73427194824217</v>
      </c>
      <c r="H27" s="2">
        <v>280.61457279663085</v>
      </c>
      <c r="I27" s="3">
        <v>0.13358026742935181</v>
      </c>
      <c r="J27" s="3">
        <v>5.5982097983360291E-2</v>
      </c>
      <c r="K27" s="3">
        <v>0.24659581482410431</v>
      </c>
      <c r="L27" s="3">
        <v>5.9537775814533234E-2</v>
      </c>
    </row>
    <row r="28" spans="1:12" ht="15" thickTop="1" x14ac:dyDescent="0.3">
      <c r="A28" s="38" t="s">
        <v>32</v>
      </c>
      <c r="B28" s="39"/>
      <c r="C28" s="40"/>
      <c r="D28" s="44"/>
      <c r="E28" s="44">
        <f>E26-E27</f>
        <v>1.5369258638381957</v>
      </c>
      <c r="F28" s="38"/>
      <c r="G28" s="38"/>
      <c r="H28" s="38"/>
      <c r="I28" s="52"/>
      <c r="J28" s="44">
        <f>J26-J27</f>
        <v>0.18743014335632324</v>
      </c>
      <c r="K28" s="38"/>
      <c r="L28" s="54"/>
    </row>
    <row r="29" spans="1:12" x14ac:dyDescent="0.3">
      <c r="A29" s="42" t="s">
        <v>33</v>
      </c>
      <c r="B29" s="5"/>
      <c r="C29" s="36"/>
      <c r="D29" s="45"/>
      <c r="E29" s="45">
        <f>E28/E26</f>
        <v>5.796538772887401E-2</v>
      </c>
      <c r="F29" s="42"/>
      <c r="G29" s="42"/>
      <c r="H29" s="42"/>
      <c r="I29" s="45"/>
      <c r="J29" s="45">
        <f>J28/J26</f>
        <v>0.770011164289651</v>
      </c>
      <c r="L29" s="3"/>
    </row>
    <row r="30" spans="1:12" ht="15.6" x14ac:dyDescent="0.3">
      <c r="D30" s="2"/>
      <c r="E30" s="11" t="str">
        <f>IF(E27&gt;E26,"ñ","ò")</f>
        <v>ò</v>
      </c>
      <c r="F30" s="2"/>
      <c r="G30" s="2"/>
      <c r="H30" s="2"/>
      <c r="I30" s="3"/>
      <c r="J30" s="11" t="str">
        <f>IF(J27&gt;J26,"ñ","ò")</f>
        <v>ò</v>
      </c>
      <c r="K30" s="3"/>
      <c r="L30" s="3"/>
    </row>
    <row r="31" spans="1:12" ht="15" customHeight="1" x14ac:dyDescent="0.3"/>
    <row r="33" spans="1:12" ht="19.8" x14ac:dyDescent="0.3">
      <c r="A33" s="1" t="s">
        <v>0</v>
      </c>
      <c r="B33" s="53"/>
      <c r="C33" s="1" t="s">
        <v>1</v>
      </c>
      <c r="D33" s="1" t="s">
        <v>2</v>
      </c>
      <c r="E33" s="1" t="s">
        <v>3</v>
      </c>
      <c r="F33" s="1" t="s">
        <v>4</v>
      </c>
      <c r="G33" s="1" t="s">
        <v>5</v>
      </c>
      <c r="H33" s="1" t="s">
        <v>6</v>
      </c>
      <c r="I33" s="1" t="s">
        <v>7</v>
      </c>
      <c r="J33" s="1" t="s">
        <v>8</v>
      </c>
      <c r="K33" s="1" t="s">
        <v>9</v>
      </c>
      <c r="L33" s="1" t="s">
        <v>10</v>
      </c>
    </row>
    <row r="35" spans="1:12" x14ac:dyDescent="0.3">
      <c r="A35" s="55" t="s">
        <v>45</v>
      </c>
      <c r="C35" s="8"/>
      <c r="D35" s="6">
        <v>157.76595563507081</v>
      </c>
      <c r="E35" s="6">
        <v>27.068382741165159</v>
      </c>
      <c r="F35" s="6">
        <v>26.848857403373717</v>
      </c>
      <c r="G35" s="6">
        <v>648.58650366210941</v>
      </c>
      <c r="H35" s="6">
        <v>315.76731974487302</v>
      </c>
      <c r="I35" s="7">
        <v>0.1302570253610611</v>
      </c>
      <c r="J35" s="7">
        <v>0.85034555196762085</v>
      </c>
      <c r="K35" s="7">
        <v>0.31882616877555847</v>
      </c>
      <c r="L35" s="7">
        <v>3.5436145961284637E-2</v>
      </c>
    </row>
    <row r="37" spans="1:12" x14ac:dyDescent="0.3">
      <c r="A37" t="s">
        <v>46</v>
      </c>
      <c r="B37" s="33">
        <v>42439</v>
      </c>
      <c r="C37" s="78" t="s">
        <v>11</v>
      </c>
      <c r="D37" s="2">
        <v>135.86991551208496</v>
      </c>
      <c r="E37" s="2">
        <v>26.94707225112915</v>
      </c>
      <c r="F37" s="2">
        <v>17.793169009685517</v>
      </c>
      <c r="G37" s="2">
        <v>693.51949218749996</v>
      </c>
      <c r="H37" s="2">
        <v>322.07071139221188</v>
      </c>
      <c r="I37" s="3">
        <v>0.14389117062091827</v>
      </c>
      <c r="J37" s="4">
        <v>9.578830748796463E-2</v>
      </c>
      <c r="K37" s="3">
        <v>0.3291667103767395</v>
      </c>
      <c r="L37" s="3">
        <v>4.3775336816906929E-3</v>
      </c>
    </row>
    <row r="38" spans="1:12" ht="15" thickBot="1" x14ac:dyDescent="0.35">
      <c r="A38" t="s">
        <v>47</v>
      </c>
      <c r="B38" s="33">
        <v>42439</v>
      </c>
      <c r="C38" s="78"/>
      <c r="D38" s="2">
        <v>138.94229913711547</v>
      </c>
      <c r="E38" s="2">
        <v>25.785904580307005</v>
      </c>
      <c r="F38" s="2">
        <v>16.588819695949553</v>
      </c>
      <c r="G38" s="2">
        <v>713.29975986328122</v>
      </c>
      <c r="H38" s="2">
        <v>332.2018083618164</v>
      </c>
      <c r="I38" s="3">
        <v>0.20318202674388885</v>
      </c>
      <c r="J38" s="4">
        <v>9.5448262989521027E-2</v>
      </c>
      <c r="K38" s="3">
        <v>0.36081302165985107</v>
      </c>
      <c r="L38" s="3">
        <v>0.13278898596763611</v>
      </c>
    </row>
    <row r="39" spans="1:12" ht="15" thickTop="1" x14ac:dyDescent="0.3">
      <c r="A39" s="38" t="s">
        <v>32</v>
      </c>
      <c r="B39" s="39"/>
      <c r="C39" s="40"/>
      <c r="D39" s="44"/>
      <c r="E39" s="44">
        <f>E37-E38</f>
        <v>1.1611676708221452</v>
      </c>
      <c r="F39" s="38"/>
      <c r="G39" s="38"/>
      <c r="H39" s="38"/>
      <c r="I39" s="52"/>
      <c r="J39" s="44">
        <f>J37-J38</f>
        <v>3.4004449844360352E-4</v>
      </c>
      <c r="K39" s="38"/>
      <c r="L39" s="54"/>
    </row>
    <row r="40" spans="1:12" x14ac:dyDescent="0.3">
      <c r="A40" s="42" t="s">
        <v>33</v>
      </c>
      <c r="B40" s="5"/>
      <c r="C40" s="36"/>
      <c r="D40" s="45"/>
      <c r="E40" s="45">
        <f>E39/E37</f>
        <v>4.3090680130324341E-2</v>
      </c>
      <c r="F40" s="42"/>
      <c r="G40" s="42"/>
      <c r="H40" s="42"/>
      <c r="I40" s="45"/>
      <c r="J40" s="45">
        <f>J39/J37</f>
        <v>3.5499583128799782E-3</v>
      </c>
      <c r="L40" s="3"/>
    </row>
    <row r="41" spans="1:12" ht="15.6" x14ac:dyDescent="0.3">
      <c r="A41" s="42"/>
      <c r="B41" s="5"/>
      <c r="C41" s="36"/>
      <c r="D41" s="45"/>
      <c r="E41" s="11" t="str">
        <f>IF(E38&gt;E37,"ñ","ò")</f>
        <v>ò</v>
      </c>
      <c r="J41" s="11" t="str">
        <f>IF(J38&gt;J37,"ñ","ò")</f>
        <v>ò</v>
      </c>
      <c r="L41" s="3"/>
    </row>
    <row r="42" spans="1:12" ht="15.6" x14ac:dyDescent="0.3">
      <c r="A42" s="42"/>
      <c r="B42" s="5"/>
      <c r="C42" s="36"/>
      <c r="D42" s="45"/>
      <c r="E42" s="11"/>
      <c r="J42" s="11"/>
      <c r="L42" s="3"/>
    </row>
    <row r="43" spans="1:12" x14ac:dyDescent="0.3">
      <c r="D43" s="2"/>
      <c r="E43" s="2"/>
      <c r="F43" s="2"/>
      <c r="G43" s="2"/>
      <c r="H43" s="2"/>
      <c r="I43" s="3"/>
      <c r="J43" s="4"/>
      <c r="K43" s="3"/>
      <c r="L43" s="3"/>
    </row>
    <row r="44" spans="1:12" x14ac:dyDescent="0.3">
      <c r="A44" t="s">
        <v>46</v>
      </c>
      <c r="B44" s="33">
        <v>42439</v>
      </c>
      <c r="C44" s="78" t="s">
        <v>13</v>
      </c>
      <c r="D44" s="2">
        <v>140.6354999923706</v>
      </c>
      <c r="E44" s="2">
        <v>26.465121703147886</v>
      </c>
      <c r="F44" s="2">
        <v>17.707137240886688</v>
      </c>
      <c r="G44" s="2">
        <v>637.89223974609376</v>
      </c>
      <c r="H44" s="2">
        <v>297.54295887451173</v>
      </c>
      <c r="I44" s="3">
        <v>0.25285625457763672</v>
      </c>
      <c r="J44" s="4">
        <v>0.20829813182353973</v>
      </c>
      <c r="K44" s="3">
        <v>0.33918428421020508</v>
      </c>
      <c r="L44" s="3">
        <v>0.166319340467453</v>
      </c>
    </row>
    <row r="45" spans="1:12" ht="15" thickBot="1" x14ac:dyDescent="0.35">
      <c r="A45" t="s">
        <v>47</v>
      </c>
      <c r="B45" s="33">
        <v>42439</v>
      </c>
      <c r="C45" s="78"/>
      <c r="D45" s="2">
        <v>136.45699656295776</v>
      </c>
      <c r="E45" s="2">
        <v>24.978810504722595</v>
      </c>
      <c r="F45" s="2">
        <v>16.58831540470123</v>
      </c>
      <c r="G45" s="2">
        <v>598.28328237304686</v>
      </c>
      <c r="H45" s="2">
        <v>291.11346144104004</v>
      </c>
      <c r="I45" s="3">
        <v>0.17053735256195068</v>
      </c>
      <c r="J45" s="4">
        <v>9.2318572103977203E-2</v>
      </c>
      <c r="K45" s="3">
        <v>0.27163466811180115</v>
      </c>
      <c r="L45" s="3">
        <v>5.6023173034191132E-2</v>
      </c>
    </row>
    <row r="46" spans="1:12" ht="15" thickTop="1" x14ac:dyDescent="0.3">
      <c r="A46" s="38" t="s">
        <v>32</v>
      </c>
      <c r="B46" s="39"/>
      <c r="C46" s="40"/>
      <c r="D46" s="44"/>
      <c r="E46" s="44">
        <f>E44-E45</f>
        <v>1.486311198425291</v>
      </c>
      <c r="F46" s="38"/>
      <c r="G46" s="38"/>
      <c r="H46" s="38"/>
      <c r="I46" s="52"/>
      <c r="J46" s="44">
        <f>J44-J45</f>
        <v>0.11597955971956253</v>
      </c>
      <c r="K46" s="38"/>
      <c r="L46" s="54"/>
    </row>
    <row r="47" spans="1:12" x14ac:dyDescent="0.3">
      <c r="A47" s="42" t="s">
        <v>33</v>
      </c>
      <c r="B47" s="5"/>
      <c r="C47" s="36"/>
      <c r="D47" s="45"/>
      <c r="E47" s="45">
        <f>E46/E44</f>
        <v>5.6161132191147344E-2</v>
      </c>
      <c r="F47" s="42"/>
      <c r="G47" s="42"/>
      <c r="H47" s="42"/>
      <c r="I47" s="45"/>
      <c r="J47" s="45">
        <f>J46/J44</f>
        <v>0.55679596693557909</v>
      </c>
      <c r="L47" s="3"/>
    </row>
    <row r="48" spans="1:12" ht="15.6" x14ac:dyDescent="0.3">
      <c r="A48" s="42"/>
      <c r="B48" s="5"/>
      <c r="C48" s="36"/>
      <c r="D48" s="45"/>
      <c r="E48" s="11" t="str">
        <f>IF(E45&gt;E44,"ñ","ò")</f>
        <v>ò</v>
      </c>
      <c r="J48" s="11" t="str">
        <f>IF(J45&gt;J44,"ñ","ò")</f>
        <v>ò</v>
      </c>
      <c r="L48" s="3"/>
    </row>
    <row r="49" spans="1:12" ht="15.6" x14ac:dyDescent="0.3">
      <c r="A49" s="42"/>
      <c r="B49" s="5"/>
      <c r="C49" s="36"/>
      <c r="D49" s="45"/>
      <c r="E49" s="11"/>
      <c r="J49" s="11"/>
      <c r="L49" s="3"/>
    </row>
    <row r="50" spans="1:12" x14ac:dyDescent="0.3">
      <c r="D50" s="2"/>
      <c r="E50" s="2"/>
      <c r="F50" s="2"/>
      <c r="G50" s="2"/>
      <c r="H50" s="2"/>
      <c r="I50" s="3"/>
      <c r="J50" s="4"/>
      <c r="K50" s="3"/>
      <c r="L50" s="3"/>
    </row>
    <row r="52" spans="1:12" ht="19.8" x14ac:dyDescent="0.3">
      <c r="A52" s="1" t="s">
        <v>0</v>
      </c>
      <c r="B52" s="53"/>
      <c r="C52" s="1" t="s">
        <v>1</v>
      </c>
      <c r="D52" s="1" t="s">
        <v>2</v>
      </c>
      <c r="E52" s="1" t="s">
        <v>3</v>
      </c>
      <c r="F52" s="1" t="s">
        <v>4</v>
      </c>
      <c r="G52" s="1" t="s">
        <v>5</v>
      </c>
      <c r="H52" s="1" t="s">
        <v>6</v>
      </c>
      <c r="I52" s="1" t="s">
        <v>7</v>
      </c>
      <c r="J52" s="1" t="s">
        <v>8</v>
      </c>
      <c r="K52" s="1" t="s">
        <v>9</v>
      </c>
      <c r="L52" s="1" t="s">
        <v>10</v>
      </c>
    </row>
    <row r="54" spans="1:12" x14ac:dyDescent="0.3">
      <c r="A54" s="55" t="s">
        <v>45</v>
      </c>
      <c r="C54" s="5"/>
      <c r="D54" s="2">
        <v>153.7175110206604</v>
      </c>
      <c r="E54" s="2">
        <v>24.139227709579469</v>
      </c>
      <c r="F54" s="2">
        <v>36.897864336204528</v>
      </c>
      <c r="G54" s="2">
        <v>718.64881333007816</v>
      </c>
      <c r="H54" s="2">
        <v>335.55054447631835</v>
      </c>
      <c r="I54" s="3">
        <v>0.12070921063423157</v>
      </c>
      <c r="J54" s="3">
        <v>0.64899688959121704</v>
      </c>
      <c r="K54" s="3">
        <v>0.37539991736412048</v>
      </c>
      <c r="L54" s="3">
        <v>0.11141624301671982</v>
      </c>
    </row>
    <row r="56" spans="1:12" ht="15" customHeight="1" x14ac:dyDescent="0.3">
      <c r="A56" t="s">
        <v>46</v>
      </c>
      <c r="B56" s="33">
        <v>42446</v>
      </c>
      <c r="C56" s="78" t="s">
        <v>11</v>
      </c>
      <c r="D56" s="2">
        <v>121.82901264190673</v>
      </c>
      <c r="E56" s="2">
        <v>20.066128337097169</v>
      </c>
      <c r="F56" s="2">
        <v>18.93727222290039</v>
      </c>
      <c r="G56" s="2">
        <v>758.16272006835936</v>
      </c>
      <c r="H56" s="2">
        <v>329.06573659973145</v>
      </c>
      <c r="I56" s="3">
        <v>0.14059808850288391</v>
      </c>
      <c r="J56" s="4">
        <v>0.12856444716453552</v>
      </c>
      <c r="K56" s="3">
        <v>0.33032074570655823</v>
      </c>
      <c r="L56" s="3">
        <v>3.3092360943555832E-2</v>
      </c>
    </row>
    <row r="57" spans="1:12" ht="15" customHeight="1" thickBot="1" x14ac:dyDescent="0.35">
      <c r="A57" t="s">
        <v>47</v>
      </c>
      <c r="B57" s="33">
        <v>42446</v>
      </c>
      <c r="C57" s="78"/>
      <c r="D57" s="2">
        <v>125.74196370697021</v>
      </c>
      <c r="E57" s="2">
        <v>21.823486100006104</v>
      </c>
      <c r="F57" s="2">
        <v>18.487722823619841</v>
      </c>
      <c r="G57" s="2">
        <v>735.45595180664066</v>
      </c>
      <c r="H57" s="2">
        <v>322.14234170532222</v>
      </c>
      <c r="I57" s="3">
        <v>0.18382155895233154</v>
      </c>
      <c r="J57" s="4">
        <v>7.1268327534198761E-2</v>
      </c>
      <c r="K57" s="3">
        <v>0.3560035228729248</v>
      </c>
      <c r="L57" s="3">
        <v>-4.2958185076713562E-2</v>
      </c>
    </row>
    <row r="58" spans="1:12" ht="15" customHeight="1" thickTop="1" x14ac:dyDescent="0.3">
      <c r="A58" s="38" t="s">
        <v>32</v>
      </c>
      <c r="B58" s="39"/>
      <c r="C58" s="40"/>
      <c r="D58" s="44"/>
      <c r="E58" s="44">
        <f>E56-E57</f>
        <v>-1.757357762908935</v>
      </c>
      <c r="F58" s="38"/>
      <c r="G58" s="38"/>
      <c r="H58" s="38"/>
      <c r="I58" s="52"/>
      <c r="J58" s="44">
        <f>J56-J57</f>
        <v>5.7296119630336761E-2</v>
      </c>
      <c r="K58" s="38"/>
      <c r="L58" s="54"/>
    </row>
    <row r="59" spans="1:12" x14ac:dyDescent="0.3">
      <c r="A59" s="42" t="s">
        <v>33</v>
      </c>
      <c r="B59" s="5"/>
      <c r="C59" s="36"/>
      <c r="D59" s="45"/>
      <c r="E59" s="45">
        <f>E58/E56</f>
        <v>-8.7578317719618451E-2</v>
      </c>
      <c r="F59" s="42"/>
      <c r="G59" s="42"/>
      <c r="H59" s="42"/>
      <c r="I59" s="45"/>
      <c r="J59" s="45">
        <f>J58/J56</f>
        <v>0.44566068531380021</v>
      </c>
      <c r="L59" s="3"/>
    </row>
    <row r="60" spans="1:12" ht="15.6" x14ac:dyDescent="0.3">
      <c r="E60" s="11" t="str">
        <f>IF(E57&gt;E56,"ñ","ò")</f>
        <v>ñ</v>
      </c>
      <c r="J60" s="11" t="str">
        <f>IF(J57&gt;J56,"ñ","ò")</f>
        <v>ò</v>
      </c>
    </row>
    <row r="61" spans="1:12" ht="15.6" x14ac:dyDescent="0.3">
      <c r="E61" s="11"/>
      <c r="J61" s="11"/>
    </row>
    <row r="62" spans="1:12" x14ac:dyDescent="0.3">
      <c r="D62" s="2"/>
      <c r="E62" s="2"/>
      <c r="F62" s="2"/>
      <c r="G62" s="2"/>
      <c r="H62" s="2"/>
      <c r="I62" s="3"/>
      <c r="J62" s="4"/>
      <c r="K62" s="3"/>
      <c r="L62" s="3"/>
    </row>
    <row r="63" spans="1:12" x14ac:dyDescent="0.3">
      <c r="A63" t="s">
        <v>46</v>
      </c>
      <c r="B63" s="33">
        <v>42446</v>
      </c>
      <c r="C63" s="78" t="s">
        <v>14</v>
      </c>
      <c r="D63" s="2">
        <v>136.28986046218873</v>
      </c>
      <c r="E63" s="2">
        <v>21.358224402427673</v>
      </c>
      <c r="F63" s="2">
        <v>21.349836553001403</v>
      </c>
      <c r="G63" s="2">
        <v>778.73131875000001</v>
      </c>
      <c r="H63" s="2">
        <v>365.8983421661377</v>
      </c>
      <c r="I63" s="3">
        <v>0.15513427555561066</v>
      </c>
      <c r="J63" s="4">
        <v>0.11037331819534302</v>
      </c>
      <c r="K63" s="3">
        <v>0.40973103046417236</v>
      </c>
      <c r="L63" s="3">
        <v>-9.6538271754980087E-3</v>
      </c>
    </row>
    <row r="64" spans="1:12" ht="15" thickBot="1" x14ac:dyDescent="0.35">
      <c r="A64" t="s">
        <v>47</v>
      </c>
      <c r="B64" s="33">
        <v>42446</v>
      </c>
      <c r="C64" s="78"/>
      <c r="D64" s="2">
        <v>138.16246521377562</v>
      </c>
      <c r="E64" s="2">
        <v>19.725336285305023</v>
      </c>
      <c r="F64" s="2">
        <v>22.261000161743162</v>
      </c>
      <c r="G64" s="2">
        <v>763.09527583007809</v>
      </c>
      <c r="H64" s="2">
        <v>362.69304379272461</v>
      </c>
      <c r="I64" s="3">
        <v>0.16610197722911835</v>
      </c>
      <c r="J64" s="4">
        <v>9.846198558807373E-2</v>
      </c>
      <c r="K64" s="3">
        <v>0.3238145112991333</v>
      </c>
      <c r="L64" s="3">
        <v>2.0085591822862625E-2</v>
      </c>
    </row>
    <row r="65" spans="1:12" ht="15" thickTop="1" x14ac:dyDescent="0.3">
      <c r="A65" s="38" t="s">
        <v>32</v>
      </c>
      <c r="B65" s="39"/>
      <c r="C65" s="40"/>
      <c r="D65" s="44"/>
      <c r="E65" s="44">
        <f>E63-E64</f>
        <v>1.6328881171226506</v>
      </c>
      <c r="F65" s="38"/>
      <c r="G65" s="38"/>
      <c r="H65" s="38"/>
      <c r="I65" s="52"/>
      <c r="J65" s="44">
        <f>J63-J64</f>
        <v>1.1911332607269287E-2</v>
      </c>
      <c r="K65" s="38"/>
      <c r="L65" s="54"/>
    </row>
    <row r="66" spans="1:12" x14ac:dyDescent="0.3">
      <c r="A66" s="42" t="s">
        <v>33</v>
      </c>
      <c r="B66" s="5"/>
      <c r="C66" s="36"/>
      <c r="D66" s="45"/>
      <c r="E66" s="45">
        <f>E65/E63</f>
        <v>7.6452428177365209E-2</v>
      </c>
      <c r="F66" s="42"/>
      <c r="G66" s="42"/>
      <c r="H66" s="42"/>
      <c r="I66" s="45"/>
      <c r="J66" s="45">
        <f>J65/J63</f>
        <v>0.10791858759005636</v>
      </c>
      <c r="L66" s="3"/>
    </row>
    <row r="67" spans="1:12" ht="15" customHeight="1" x14ac:dyDescent="0.3">
      <c r="E67" s="11" t="str">
        <f>IF(E64&gt;E63,"ñ","ò")</f>
        <v>ò</v>
      </c>
      <c r="J67" s="11" t="str">
        <f>IF(J64&gt;J63,"ñ","ò")</f>
        <v>ò</v>
      </c>
    </row>
    <row r="68" spans="1:12" ht="15" customHeight="1" x14ac:dyDescent="0.3"/>
    <row r="69" spans="1:12" ht="15" customHeight="1" x14ac:dyDescent="0.3"/>
    <row r="71" spans="1:12" ht="19.8" x14ac:dyDescent="0.3">
      <c r="A71" s="1" t="s">
        <v>0</v>
      </c>
      <c r="B71" s="53"/>
      <c r="C71" s="1" t="s">
        <v>1</v>
      </c>
      <c r="D71" s="1" t="s">
        <v>2</v>
      </c>
      <c r="E71" s="1" t="s">
        <v>3</v>
      </c>
      <c r="F71" s="1" t="s">
        <v>4</v>
      </c>
      <c r="G71" s="1" t="s">
        <v>5</v>
      </c>
      <c r="H71" s="1" t="s">
        <v>6</v>
      </c>
      <c r="I71" s="1" t="s">
        <v>7</v>
      </c>
      <c r="J71" s="1" t="s">
        <v>8</v>
      </c>
      <c r="K71" s="1" t="s">
        <v>9</v>
      </c>
      <c r="L71" s="1" t="s">
        <v>10</v>
      </c>
    </row>
    <row r="73" spans="1:12" x14ac:dyDescent="0.3">
      <c r="A73" s="55" t="s">
        <v>45</v>
      </c>
      <c r="C73" s="5" t="s">
        <v>15</v>
      </c>
      <c r="D73" s="2">
        <v>147.59703429412841</v>
      </c>
      <c r="E73" s="2">
        <v>26.779864695549012</v>
      </c>
      <c r="F73" s="2">
        <v>30.73769697856903</v>
      </c>
      <c r="G73" s="2">
        <v>708.83092822265621</v>
      </c>
      <c r="H73" s="2">
        <v>342.61444206542967</v>
      </c>
      <c r="I73" s="3">
        <v>0.13881479203701019</v>
      </c>
      <c r="J73" s="4">
        <v>0.34392553567886353</v>
      </c>
      <c r="K73" s="3">
        <v>0.49099314212799072</v>
      </c>
      <c r="L73" s="3">
        <v>-3.0433779582381248E-2</v>
      </c>
    </row>
    <row r="74" spans="1:12" x14ac:dyDescent="0.3">
      <c r="A74" s="5"/>
      <c r="C74" s="5"/>
      <c r="D74" s="2"/>
      <c r="E74" s="2"/>
      <c r="F74" s="2"/>
      <c r="G74" s="2"/>
      <c r="H74" s="2"/>
      <c r="I74" s="3"/>
      <c r="J74" s="4"/>
      <c r="K74" s="3"/>
      <c r="L74" s="3"/>
    </row>
    <row r="75" spans="1:12" x14ac:dyDescent="0.3">
      <c r="A75" t="s">
        <v>46</v>
      </c>
      <c r="B75" s="33">
        <v>42447</v>
      </c>
      <c r="C75" s="78" t="s">
        <v>11</v>
      </c>
      <c r="D75" s="2">
        <v>130.26846312332154</v>
      </c>
      <c r="E75" s="2">
        <v>22.504006698417662</v>
      </c>
      <c r="F75" s="2">
        <v>19.196228165149687</v>
      </c>
      <c r="G75" s="2">
        <v>742.7908205566406</v>
      </c>
      <c r="H75" s="2">
        <v>346.89859770507809</v>
      </c>
      <c r="I75" s="3">
        <v>0.19215041399002075</v>
      </c>
      <c r="J75" s="4">
        <v>9.606403112411499E-2</v>
      </c>
      <c r="K75" s="3">
        <v>0.32282310724258423</v>
      </c>
      <c r="L75" s="3">
        <v>-2.5083644315600395E-2</v>
      </c>
    </row>
    <row r="76" spans="1:12" ht="15" thickBot="1" x14ac:dyDescent="0.35">
      <c r="A76" t="s">
        <v>47</v>
      </c>
      <c r="B76" s="33">
        <v>42447</v>
      </c>
      <c r="C76" s="78"/>
      <c r="D76" s="2">
        <v>136.66598155975342</v>
      </c>
      <c r="E76" s="2">
        <v>22.735129551410676</v>
      </c>
      <c r="F76" s="2">
        <v>19.269334487915039</v>
      </c>
      <c r="G76" s="2">
        <v>765.18041176757811</v>
      </c>
      <c r="H76" s="2">
        <v>356.05503155517573</v>
      </c>
      <c r="I76" s="3">
        <v>0.18156161904335022</v>
      </c>
      <c r="J76" s="4">
        <v>0.115160271525383</v>
      </c>
      <c r="K76" s="3">
        <v>0.30026638507843018</v>
      </c>
      <c r="L76" s="3">
        <v>1.4960240572690964E-2</v>
      </c>
    </row>
    <row r="77" spans="1:12" ht="15" thickTop="1" x14ac:dyDescent="0.3">
      <c r="A77" s="38" t="s">
        <v>32</v>
      </c>
      <c r="B77" s="39"/>
      <c r="C77" s="40"/>
      <c r="D77" s="44"/>
      <c r="E77" s="44">
        <f>E75-E76</f>
        <v>-0.23112285299301405</v>
      </c>
      <c r="F77" s="38"/>
      <c r="G77" s="38"/>
      <c r="H77" s="38"/>
      <c r="I77" s="52"/>
      <c r="J77" s="44">
        <f>J75-J76</f>
        <v>-1.9096240401268005E-2</v>
      </c>
      <c r="K77" s="38"/>
      <c r="L77" s="54"/>
    </row>
    <row r="78" spans="1:12" x14ac:dyDescent="0.3">
      <c r="A78" s="42" t="s">
        <v>33</v>
      </c>
      <c r="B78" s="5"/>
      <c r="C78" s="36"/>
      <c r="D78" s="45"/>
      <c r="E78" s="45">
        <f>E77/E75</f>
        <v>-1.0270297911405489E-2</v>
      </c>
      <c r="F78" s="42"/>
      <c r="G78" s="42"/>
      <c r="H78" s="42"/>
      <c r="I78" s="45"/>
      <c r="J78" s="45">
        <f>J77/J75</f>
        <v>-0.19878658201003049</v>
      </c>
      <c r="L78" s="3"/>
    </row>
    <row r="79" spans="1:12" ht="15.6" x14ac:dyDescent="0.3">
      <c r="E79" s="11" t="str">
        <f>IF(E76&gt;E75,"ñ","ò")</f>
        <v>ñ</v>
      </c>
      <c r="J79" s="11" t="str">
        <f>IF(J76&gt;J75,"ñ","ò")</f>
        <v>ñ</v>
      </c>
    </row>
    <row r="80" spans="1:12" ht="15.6" x14ac:dyDescent="0.3">
      <c r="E80" s="11"/>
      <c r="J80" s="11"/>
    </row>
    <row r="81" spans="1:12" x14ac:dyDescent="0.3">
      <c r="D81" s="2"/>
      <c r="E81" s="2"/>
      <c r="F81" s="2"/>
      <c r="G81" s="2"/>
      <c r="H81" s="2"/>
      <c r="I81" s="3"/>
      <c r="J81" s="4"/>
      <c r="K81" s="3"/>
      <c r="L81" s="3"/>
    </row>
    <row r="82" spans="1:12" x14ac:dyDescent="0.3">
      <c r="A82" t="s">
        <v>46</v>
      </c>
      <c r="B82" s="33">
        <v>42447</v>
      </c>
      <c r="C82" s="78" t="s">
        <v>12</v>
      </c>
      <c r="D82" s="2">
        <v>131.72740818786622</v>
      </c>
      <c r="E82" s="2">
        <v>23.717583358764649</v>
      </c>
      <c r="F82" s="2">
        <v>19.846644563674925</v>
      </c>
      <c r="G82" s="2">
        <v>733.81609350585939</v>
      </c>
      <c r="H82" s="2">
        <v>352.7579117736816</v>
      </c>
      <c r="I82" s="3">
        <v>0.18750564754009247</v>
      </c>
      <c r="J82" s="4">
        <v>0.13138353824615479</v>
      </c>
      <c r="K82" s="3">
        <v>0.31154546141624451</v>
      </c>
      <c r="L82" s="3">
        <v>-3.4423191100358963E-2</v>
      </c>
    </row>
    <row r="83" spans="1:12" ht="15" thickBot="1" x14ac:dyDescent="0.35">
      <c r="A83" t="s">
        <v>47</v>
      </c>
      <c r="B83" s="33">
        <v>42447</v>
      </c>
      <c r="C83" s="78"/>
      <c r="D83" s="2">
        <v>136.02037260055542</v>
      </c>
      <c r="E83" s="2">
        <v>21.671646194171906</v>
      </c>
      <c r="F83" s="2">
        <v>19.101607536888121</v>
      </c>
      <c r="G83" s="2">
        <v>748.79626142578127</v>
      </c>
      <c r="H83" s="2">
        <v>358.20619283752438</v>
      </c>
      <c r="I83" s="3">
        <v>0.13005144894123077</v>
      </c>
      <c r="J83" s="4">
        <v>7.0439644157886505E-2</v>
      </c>
      <c r="K83" s="3">
        <v>0.30645233392715454</v>
      </c>
      <c r="L83" s="3">
        <v>1.1185797862708569E-2</v>
      </c>
    </row>
    <row r="84" spans="1:12" ht="15" thickTop="1" x14ac:dyDescent="0.3">
      <c r="A84" s="38" t="s">
        <v>32</v>
      </c>
      <c r="B84" s="39"/>
      <c r="C84" s="40"/>
      <c r="D84" s="44"/>
      <c r="E84" s="44">
        <f>E82-E83</f>
        <v>2.0459371645927433</v>
      </c>
      <c r="F84" s="38"/>
      <c r="G84" s="38"/>
      <c r="H84" s="38"/>
      <c r="I84" s="52"/>
      <c r="J84" s="44">
        <f>J82-J83</f>
        <v>6.094389408826828E-2</v>
      </c>
      <c r="K84" s="38"/>
      <c r="L84" s="54"/>
    </row>
    <row r="85" spans="1:12" x14ac:dyDescent="0.3">
      <c r="A85" s="42" t="s">
        <v>33</v>
      </c>
      <c r="B85" s="5"/>
      <c r="C85" s="36"/>
      <c r="D85" s="45"/>
      <c r="E85" s="45">
        <f>E84/E82</f>
        <v>8.6262463322878263E-2</v>
      </c>
      <c r="F85" s="42"/>
      <c r="G85" s="42"/>
      <c r="H85" s="42"/>
      <c r="I85" s="45"/>
      <c r="J85" s="45">
        <f>J84/J82</f>
        <v>0.4638624815696949</v>
      </c>
      <c r="L85" s="3"/>
    </row>
    <row r="86" spans="1:12" ht="15.6" x14ac:dyDescent="0.3">
      <c r="E86" s="11" t="str">
        <f>IF(E83&gt;E82,"ñ","ò")</f>
        <v>ò</v>
      </c>
      <c r="J86" s="11" t="str">
        <f>IF(J83&gt;J82,"ñ","ò")</f>
        <v>ò</v>
      </c>
    </row>
    <row r="87" spans="1:12" ht="15.6" x14ac:dyDescent="0.3">
      <c r="E87" s="11"/>
      <c r="J87" s="11"/>
    </row>
    <row r="88" spans="1:12" x14ac:dyDescent="0.3">
      <c r="D88" s="2"/>
      <c r="E88" s="2"/>
      <c r="F88" s="2"/>
      <c r="G88" s="2"/>
      <c r="H88" s="2"/>
      <c r="I88" s="3"/>
      <c r="J88" s="4"/>
      <c r="K88" s="3"/>
      <c r="L88" s="3"/>
    </row>
    <row r="89" spans="1:12" x14ac:dyDescent="0.3">
      <c r="A89" t="s">
        <v>46</v>
      </c>
      <c r="B89" s="33">
        <v>42447</v>
      </c>
      <c r="C89" s="78" t="s">
        <v>13</v>
      </c>
      <c r="D89" s="2">
        <v>133.12472595977783</v>
      </c>
      <c r="E89" s="2">
        <v>23.077934082221983</v>
      </c>
      <c r="F89" s="2">
        <v>20.926581885719298</v>
      </c>
      <c r="G89" s="2">
        <v>777.72000732421873</v>
      </c>
      <c r="H89" s="2">
        <v>363.73248034973142</v>
      </c>
      <c r="I89" s="3">
        <v>0.10591804981231689</v>
      </c>
      <c r="J89" s="4">
        <v>0.10428813099861145</v>
      </c>
      <c r="K89" s="3">
        <v>0.31295046210289001</v>
      </c>
      <c r="L89" s="3">
        <v>-1.7261836677789688E-2</v>
      </c>
    </row>
    <row r="90" spans="1:12" ht="15" thickBot="1" x14ac:dyDescent="0.35">
      <c r="A90" t="s">
        <v>47</v>
      </c>
      <c r="B90" s="33">
        <v>42447</v>
      </c>
      <c r="C90" s="78"/>
      <c r="D90" s="2">
        <v>136.13843751907348</v>
      </c>
      <c r="E90" s="2">
        <v>22.128187149333954</v>
      </c>
      <c r="F90" s="2">
        <v>19.579228618717192</v>
      </c>
      <c r="G90" s="2">
        <v>782.53325874023437</v>
      </c>
      <c r="H90" s="2">
        <v>366.73161701660155</v>
      </c>
      <c r="I90" s="3">
        <v>0.10108005255460739</v>
      </c>
      <c r="J90" s="4">
        <v>7.6793931424617767E-2</v>
      </c>
      <c r="K90" s="3">
        <v>0.30191868543624878</v>
      </c>
      <c r="L90" s="3">
        <v>-4.7689750790596008E-2</v>
      </c>
    </row>
    <row r="91" spans="1:12" ht="15" thickTop="1" x14ac:dyDescent="0.3">
      <c r="A91" s="38" t="s">
        <v>32</v>
      </c>
      <c r="B91" s="39"/>
      <c r="C91" s="40"/>
      <c r="D91" s="44"/>
      <c r="E91" s="44">
        <f>E89-E90</f>
        <v>0.94974693288802925</v>
      </c>
      <c r="F91" s="38"/>
      <c r="G91" s="38"/>
      <c r="H91" s="38"/>
      <c r="I91" s="52"/>
      <c r="J91" s="44">
        <f>J89-J90</f>
        <v>2.7494199573993683E-2</v>
      </c>
      <c r="K91" s="38"/>
      <c r="L91" s="54"/>
    </row>
    <row r="92" spans="1:12" x14ac:dyDescent="0.3">
      <c r="A92" s="42" t="s">
        <v>33</v>
      </c>
      <c r="B92" s="5"/>
      <c r="C92" s="36"/>
      <c r="D92" s="45"/>
      <c r="E92" s="45">
        <f>E91/E89</f>
        <v>4.1153897463450335E-2</v>
      </c>
      <c r="F92" s="42"/>
      <c r="G92" s="42"/>
      <c r="H92" s="42"/>
      <c r="I92" s="45"/>
      <c r="J92" s="45">
        <f>J91/J89</f>
        <v>0.26363690010284829</v>
      </c>
      <c r="L92" s="3"/>
    </row>
    <row r="93" spans="1:12" ht="15.6" x14ac:dyDescent="0.3">
      <c r="E93" s="11" t="str">
        <f>IF(E90&gt;E89,"ñ","ò")</f>
        <v>ò</v>
      </c>
      <c r="J93" s="11" t="str">
        <f>IF(J90&gt;J89,"ñ","ò")</f>
        <v>ò</v>
      </c>
    </row>
    <row r="94" spans="1:12" ht="15.6" x14ac:dyDescent="0.3">
      <c r="E94" s="11"/>
      <c r="J94" s="11"/>
    </row>
    <row r="95" spans="1:12" ht="15" customHeight="1" x14ac:dyDescent="0.3">
      <c r="D95" s="2"/>
      <c r="E95" s="2"/>
      <c r="F95" s="2"/>
      <c r="G95" s="2"/>
      <c r="H95" s="2"/>
      <c r="I95" s="3"/>
      <c r="J95" s="4"/>
      <c r="K95" s="3"/>
      <c r="L95" s="3"/>
    </row>
    <row r="96" spans="1:12" ht="15.6" x14ac:dyDescent="0.3">
      <c r="E96" s="11"/>
      <c r="J96" s="11"/>
    </row>
    <row r="98" spans="1:12" ht="19.8" x14ac:dyDescent="0.3">
      <c r="A98" s="1" t="s">
        <v>0</v>
      </c>
      <c r="B98" s="53"/>
      <c r="C98" s="1" t="s">
        <v>1</v>
      </c>
      <c r="D98" s="1" t="s">
        <v>2</v>
      </c>
      <c r="E98" s="1" t="s">
        <v>3</v>
      </c>
      <c r="F98" s="1" t="s">
        <v>4</v>
      </c>
      <c r="G98" s="1" t="s">
        <v>5</v>
      </c>
      <c r="H98" s="1" t="s">
        <v>6</v>
      </c>
      <c r="I98" s="1" t="s">
        <v>7</v>
      </c>
      <c r="J98" s="1" t="s">
        <v>8</v>
      </c>
      <c r="K98" s="1" t="s">
        <v>9</v>
      </c>
      <c r="L98" s="1" t="s">
        <v>10</v>
      </c>
    </row>
    <row r="100" spans="1:12" x14ac:dyDescent="0.3">
      <c r="A100" s="55" t="s">
        <v>45</v>
      </c>
      <c r="C100" s="5" t="s">
        <v>15</v>
      </c>
      <c r="D100" s="6">
        <v>133.268364402771</v>
      </c>
      <c r="E100" s="6">
        <v>28.976501906585693</v>
      </c>
      <c r="F100" s="6">
        <v>31.05077116680145</v>
      </c>
      <c r="G100" s="6">
        <v>737.08018183593754</v>
      </c>
      <c r="H100" s="6">
        <v>304.57128167724608</v>
      </c>
      <c r="I100" s="7">
        <v>0.12966786324977875</v>
      </c>
      <c r="J100" s="7">
        <v>0.71667379140853882</v>
      </c>
      <c r="K100" s="7">
        <v>0.44437345862388611</v>
      </c>
      <c r="L100" s="7">
        <v>5.200624093413353E-2</v>
      </c>
    </row>
    <row r="101" spans="1:12" x14ac:dyDescent="0.3">
      <c r="A101" s="5"/>
      <c r="C101" s="5"/>
      <c r="D101" s="6"/>
      <c r="E101" s="6"/>
      <c r="F101" s="6"/>
      <c r="G101" s="6"/>
      <c r="H101" s="6"/>
      <c r="I101" s="7"/>
      <c r="J101" s="7"/>
      <c r="K101" s="7"/>
      <c r="L101" s="7"/>
    </row>
    <row r="102" spans="1:12" x14ac:dyDescent="0.3">
      <c r="A102" t="s">
        <v>46</v>
      </c>
      <c r="B102" s="33">
        <v>42451</v>
      </c>
      <c r="C102" s="78" t="s">
        <v>12</v>
      </c>
      <c r="D102" s="2">
        <v>115.36535478591918</v>
      </c>
      <c r="E102" s="2">
        <v>22.516280638885497</v>
      </c>
      <c r="F102" s="2">
        <v>20.018127450466157</v>
      </c>
      <c r="G102" s="2">
        <v>813.33871684570317</v>
      </c>
      <c r="H102" s="2">
        <v>329.10981289978025</v>
      </c>
      <c r="I102" s="3">
        <v>0.11435690522193909</v>
      </c>
      <c r="J102" s="4">
        <v>0.13895757496356964</v>
      </c>
      <c r="K102" s="3">
        <v>0.29924532771110535</v>
      </c>
      <c r="L102" s="3">
        <v>1.42311817035079E-2</v>
      </c>
    </row>
    <row r="103" spans="1:12" ht="15" thickBot="1" x14ac:dyDescent="0.35">
      <c r="A103" t="s">
        <v>47</v>
      </c>
      <c r="B103" s="33">
        <v>42451</v>
      </c>
      <c r="C103" s="78"/>
      <c r="D103" s="2">
        <v>116.21375718116759</v>
      </c>
      <c r="E103" s="2">
        <v>21.360874984550474</v>
      </c>
      <c r="F103" s="2">
        <v>20.099639687919616</v>
      </c>
      <c r="G103" s="2">
        <v>820.77188144531249</v>
      </c>
      <c r="H103" s="2">
        <v>332.49207432861328</v>
      </c>
      <c r="I103" s="3">
        <v>0.14372953772544861</v>
      </c>
      <c r="J103" s="4">
        <v>6.8857342004776001E-2</v>
      </c>
      <c r="K103" s="3">
        <v>0.27645045518875122</v>
      </c>
      <c r="L103" s="3">
        <v>-3.168848529458046E-2</v>
      </c>
    </row>
    <row r="104" spans="1:12" ht="15" thickTop="1" x14ac:dyDescent="0.3">
      <c r="A104" s="38" t="s">
        <v>32</v>
      </c>
      <c r="B104" s="39"/>
      <c r="C104" s="40"/>
      <c r="D104" s="44"/>
      <c r="E104" s="44">
        <f>E102-E103</f>
        <v>1.1554056543350235</v>
      </c>
      <c r="F104" s="38"/>
      <c r="G104" s="38"/>
      <c r="H104" s="38"/>
      <c r="I104" s="52"/>
      <c r="J104" s="44">
        <f>J102-J103</f>
        <v>7.010023295879364E-2</v>
      </c>
      <c r="K104" s="38"/>
      <c r="L104" s="54"/>
    </row>
    <row r="105" spans="1:12" x14ac:dyDescent="0.3">
      <c r="A105" s="42" t="s">
        <v>33</v>
      </c>
      <c r="B105" s="5"/>
      <c r="C105" s="36"/>
      <c r="D105" s="45"/>
      <c r="E105" s="45">
        <f>E104/E102</f>
        <v>5.1314232259996088E-2</v>
      </c>
      <c r="F105" s="42"/>
      <c r="G105" s="42"/>
      <c r="H105" s="42"/>
      <c r="I105" s="45"/>
      <c r="J105" s="45">
        <f>J104/J102</f>
        <v>0.50447219575594737</v>
      </c>
      <c r="L105" s="3"/>
    </row>
    <row r="106" spans="1:12" ht="15.6" x14ac:dyDescent="0.3">
      <c r="E106" s="11" t="str">
        <f>IF(E103&gt;E102,"ñ","ò")</f>
        <v>ò</v>
      </c>
      <c r="J106" s="11" t="str">
        <f>IF(J103&gt;J102,"ñ","ò")</f>
        <v>ò</v>
      </c>
    </row>
    <row r="107" spans="1:12" x14ac:dyDescent="0.3">
      <c r="D107" s="2"/>
      <c r="E107" s="2"/>
      <c r="F107" s="2"/>
      <c r="G107" s="2"/>
      <c r="H107" s="2"/>
      <c r="I107" s="3"/>
      <c r="J107" s="4"/>
      <c r="K107" s="3"/>
      <c r="L107" s="3"/>
    </row>
    <row r="108" spans="1:12" x14ac:dyDescent="0.3">
      <c r="A108" t="s">
        <v>46</v>
      </c>
      <c r="B108" s="33">
        <v>42451</v>
      </c>
      <c r="C108" s="78" t="s">
        <v>13</v>
      </c>
      <c r="D108" s="2">
        <v>132.75026267242433</v>
      </c>
      <c r="E108" s="2">
        <v>24.489619940757752</v>
      </c>
      <c r="F108" s="2">
        <v>22.921308304691312</v>
      </c>
      <c r="G108" s="2">
        <v>757.17557695312496</v>
      </c>
      <c r="H108" s="2">
        <v>328.97801413574217</v>
      </c>
      <c r="I108" s="3">
        <v>0.18042518198490143</v>
      </c>
      <c r="J108" s="4">
        <v>0.10268096625804901</v>
      </c>
      <c r="K108" s="3">
        <v>0.29573255777359009</v>
      </c>
      <c r="L108" s="3">
        <v>8.2896120846271515E-2</v>
      </c>
    </row>
    <row r="109" spans="1:12" ht="15" thickBot="1" x14ac:dyDescent="0.35">
      <c r="A109" t="s">
        <v>47</v>
      </c>
      <c r="B109" s="33">
        <v>42451</v>
      </c>
      <c r="C109" s="78"/>
      <c r="D109" s="2">
        <v>131.00581385803221</v>
      </c>
      <c r="E109" s="2">
        <v>23.404792852783203</v>
      </c>
      <c r="F109" s="2">
        <v>23.297803878402707</v>
      </c>
      <c r="G109" s="2">
        <v>760.86162861328125</v>
      </c>
      <c r="H109" s="2">
        <v>326.85182604980469</v>
      </c>
      <c r="I109" s="3">
        <v>0.16646786034107208</v>
      </c>
      <c r="J109" s="4">
        <v>7.8871443867683411E-2</v>
      </c>
      <c r="K109" s="3">
        <v>0.29895433783531189</v>
      </c>
      <c r="L109" s="3">
        <v>2.7931874617934227E-2</v>
      </c>
    </row>
    <row r="110" spans="1:12" ht="15" thickTop="1" x14ac:dyDescent="0.3">
      <c r="A110" s="38" t="s">
        <v>32</v>
      </c>
      <c r="B110" s="39"/>
      <c r="C110" s="40"/>
      <c r="D110" s="44"/>
      <c r="E110" s="44">
        <f>E108-E109</f>
        <v>1.0848270879745492</v>
      </c>
      <c r="F110" s="38"/>
      <c r="G110" s="38"/>
      <c r="H110" s="38"/>
      <c r="I110" s="52"/>
      <c r="J110" s="44">
        <f>J108-J109</f>
        <v>2.3809522390365601E-2</v>
      </c>
      <c r="K110" s="38"/>
      <c r="L110" s="54"/>
    </row>
    <row r="111" spans="1:12" x14ac:dyDescent="0.3">
      <c r="A111" s="42" t="s">
        <v>33</v>
      </c>
      <c r="B111" s="5"/>
      <c r="C111" s="36"/>
      <c r="D111" s="45"/>
      <c r="E111" s="45">
        <f>E110/E108</f>
        <v>4.4297424402617441E-2</v>
      </c>
      <c r="F111" s="42"/>
      <c r="G111" s="42"/>
      <c r="H111" s="42"/>
      <c r="I111" s="45"/>
      <c r="J111" s="45">
        <f>J110/J108</f>
        <v>0.2318786359151466</v>
      </c>
      <c r="L111" s="3"/>
    </row>
    <row r="112" spans="1:12" ht="15.6" x14ac:dyDescent="0.3">
      <c r="E112" s="11" t="str">
        <f>IF(E109&gt;E108,"ñ","ò")</f>
        <v>ò</v>
      </c>
      <c r="J112" s="11" t="str">
        <f>IF(J109&gt;J108,"ñ","ò")</f>
        <v>ò</v>
      </c>
    </row>
    <row r="113" spans="1:12" x14ac:dyDescent="0.3">
      <c r="D113" s="2"/>
      <c r="E113" s="2"/>
      <c r="F113" s="2"/>
      <c r="G113" s="2"/>
      <c r="H113" s="3"/>
      <c r="I113" s="3"/>
      <c r="J113" s="4"/>
      <c r="K113" s="3"/>
      <c r="L113" s="3"/>
    </row>
    <row r="114" spans="1:12" x14ac:dyDescent="0.3">
      <c r="A114" t="s">
        <v>46</v>
      </c>
      <c r="B114" s="33">
        <v>42451</v>
      </c>
      <c r="C114" s="78" t="s">
        <v>14</v>
      </c>
      <c r="D114" s="2">
        <v>128.85975691604614</v>
      </c>
      <c r="E114" s="2">
        <v>24.948623319435118</v>
      </c>
      <c r="F114" s="2">
        <v>23.914610935592648</v>
      </c>
      <c r="G114" s="2">
        <v>738.23889433593752</v>
      </c>
      <c r="H114" s="2">
        <v>322.20362344970704</v>
      </c>
      <c r="I114" s="3">
        <v>0.16323240101337433</v>
      </c>
      <c r="J114" s="4">
        <v>0.15581797063350677</v>
      </c>
      <c r="K114" s="3">
        <v>0.32176002860069275</v>
      </c>
      <c r="L114" s="3">
        <v>1.0907405987381935E-2</v>
      </c>
    </row>
    <row r="115" spans="1:12" ht="15" customHeight="1" thickBot="1" x14ac:dyDescent="0.35">
      <c r="A115" t="s">
        <v>47</v>
      </c>
      <c r="B115" s="33">
        <v>42451</v>
      </c>
      <c r="C115" s="78"/>
      <c r="D115" s="2">
        <v>129.40883807373046</v>
      </c>
      <c r="E115" s="2">
        <v>23.176706443405152</v>
      </c>
      <c r="F115" s="2">
        <v>23.491135143756864</v>
      </c>
      <c r="G115" s="2">
        <v>769.93021069335941</v>
      </c>
      <c r="H115" s="2">
        <v>320.74237518310542</v>
      </c>
      <c r="I115" s="3">
        <v>0.13939529657363892</v>
      </c>
      <c r="J115" s="4">
        <v>9.5468729734420776E-2</v>
      </c>
      <c r="K115" s="3">
        <v>0.34459912776947021</v>
      </c>
      <c r="L115" s="3">
        <v>8.1388771533966064E-2</v>
      </c>
    </row>
    <row r="116" spans="1:12" ht="15" customHeight="1" thickTop="1" x14ac:dyDescent="0.3">
      <c r="A116" s="38" t="s">
        <v>32</v>
      </c>
      <c r="B116" s="39"/>
      <c r="C116" s="40"/>
      <c r="D116" s="44"/>
      <c r="E116" s="44">
        <f>E114-E115</f>
        <v>1.7719168760299659</v>
      </c>
      <c r="F116" s="38"/>
      <c r="G116" s="38"/>
      <c r="H116" s="38"/>
      <c r="I116" s="52"/>
      <c r="J116" s="44">
        <f>J114-J115</f>
        <v>6.0349240899085999E-2</v>
      </c>
      <c r="K116" s="38"/>
      <c r="L116" s="54"/>
    </row>
    <row r="117" spans="1:12" x14ac:dyDescent="0.3">
      <c r="A117" s="42" t="s">
        <v>33</v>
      </c>
      <c r="B117" s="5"/>
      <c r="C117" s="36"/>
      <c r="D117" s="45"/>
      <c r="E117" s="45">
        <f>E116/E114</f>
        <v>7.1022631322892785E-2</v>
      </c>
      <c r="F117" s="42"/>
      <c r="G117" s="42"/>
      <c r="H117" s="42"/>
      <c r="I117" s="45"/>
      <c r="J117" s="45">
        <f>J116/J114</f>
        <v>0.38730603828123933</v>
      </c>
      <c r="L117" s="3"/>
    </row>
    <row r="118" spans="1:12" ht="15.6" x14ac:dyDescent="0.3">
      <c r="E118" s="11" t="str">
        <f>IF(E115&gt;E114,"ñ","ò")</f>
        <v>ò</v>
      </c>
      <c r="J118" s="11" t="str">
        <f>IF(J115&gt;J114,"ñ","ò")</f>
        <v>ò</v>
      </c>
    </row>
    <row r="123" spans="1:12" ht="19.8" x14ac:dyDescent="0.3">
      <c r="A123" s="1" t="s">
        <v>0</v>
      </c>
      <c r="B123" s="53"/>
      <c r="C123" s="1" t="s">
        <v>1</v>
      </c>
      <c r="D123" s="1" t="s">
        <v>2</v>
      </c>
      <c r="E123" s="1" t="s">
        <v>3</v>
      </c>
      <c r="F123" s="1" t="s">
        <v>4</v>
      </c>
      <c r="G123" s="1" t="s">
        <v>5</v>
      </c>
      <c r="H123" s="1" t="s">
        <v>6</v>
      </c>
      <c r="I123" s="1" t="s">
        <v>7</v>
      </c>
      <c r="J123" s="1" t="s">
        <v>8</v>
      </c>
      <c r="K123" s="1" t="s">
        <v>9</v>
      </c>
      <c r="L123" s="1" t="s">
        <v>10</v>
      </c>
    </row>
    <row r="125" spans="1:12" x14ac:dyDescent="0.3">
      <c r="A125" s="55" t="s">
        <v>45</v>
      </c>
      <c r="C125" s="5"/>
      <c r="D125" s="2">
        <v>129.65585179519653</v>
      </c>
      <c r="E125" s="2">
        <v>26.499522005081175</v>
      </c>
      <c r="F125" s="2">
        <v>32.068714072608948</v>
      </c>
      <c r="G125" s="2">
        <v>663.41517128906253</v>
      </c>
      <c r="H125" s="2">
        <v>263.72788461914058</v>
      </c>
      <c r="I125" s="3">
        <v>0.17272582650184631</v>
      </c>
      <c r="J125" s="4">
        <v>0.49115538597106934</v>
      </c>
      <c r="K125" s="3">
        <v>0.25178840756416321</v>
      </c>
      <c r="L125" s="3">
        <v>1.9830211997032166E-2</v>
      </c>
    </row>
    <row r="126" spans="1:12" x14ac:dyDescent="0.3">
      <c r="A126" s="5"/>
      <c r="C126" s="5"/>
      <c r="D126" s="2"/>
      <c r="E126" s="2"/>
      <c r="F126" s="2"/>
      <c r="G126" s="2"/>
      <c r="H126" s="2"/>
      <c r="I126" s="3"/>
      <c r="J126" s="4"/>
      <c r="K126" s="3"/>
      <c r="L126" s="3"/>
    </row>
    <row r="127" spans="1:12" x14ac:dyDescent="0.3">
      <c r="A127" t="s">
        <v>46</v>
      </c>
      <c r="B127" s="33">
        <v>42453</v>
      </c>
      <c r="C127" s="78" t="s">
        <v>11</v>
      </c>
      <c r="D127" s="2">
        <v>118.67985078048706</v>
      </c>
      <c r="E127" s="2">
        <v>26.558331114196776</v>
      </c>
      <c r="F127" s="2">
        <v>18.017839510345457</v>
      </c>
      <c r="G127" s="2">
        <v>747.93807290039058</v>
      </c>
      <c r="H127" s="2">
        <v>295.90608856506344</v>
      </c>
      <c r="I127" s="3">
        <v>0.24296209216117859</v>
      </c>
      <c r="J127" s="4">
        <v>0.1769249439239502</v>
      </c>
      <c r="K127" s="3">
        <v>0.26844719052314758</v>
      </c>
      <c r="L127" s="3">
        <v>-7.0027202367782593E-2</v>
      </c>
    </row>
    <row r="128" spans="1:12" ht="15" thickBot="1" x14ac:dyDescent="0.35">
      <c r="A128" t="s">
        <v>47</v>
      </c>
      <c r="B128" s="33">
        <v>42453</v>
      </c>
      <c r="C128" s="78"/>
      <c r="D128" s="2">
        <v>128.57493070602416</v>
      </c>
      <c r="E128" s="2">
        <v>25.333164974403381</v>
      </c>
      <c r="F128" s="2">
        <v>19.235085635280608</v>
      </c>
      <c r="G128" s="2">
        <v>781.3065675292969</v>
      </c>
      <c r="H128" s="2">
        <v>316.58346505737302</v>
      </c>
      <c r="I128" s="3">
        <v>0.22072494029998779</v>
      </c>
      <c r="J128" s="4">
        <v>0.11633299291133881</v>
      </c>
      <c r="K128" s="3">
        <v>0.27603575587272644</v>
      </c>
      <c r="L128" s="3">
        <v>3.575401846319437E-3</v>
      </c>
    </row>
    <row r="129" spans="1:12" ht="15" thickTop="1" x14ac:dyDescent="0.3">
      <c r="A129" s="38" t="s">
        <v>32</v>
      </c>
      <c r="B129" s="39"/>
      <c r="C129" s="40"/>
      <c r="D129" s="44"/>
      <c r="E129" s="44">
        <f>E127-E128</f>
        <v>1.2251661397933944</v>
      </c>
      <c r="F129" s="38"/>
      <c r="G129" s="38"/>
      <c r="H129" s="38"/>
      <c r="I129" s="52"/>
      <c r="J129" s="44">
        <f>J127-J128</f>
        <v>6.0591951012611389E-2</v>
      </c>
      <c r="K129" s="38"/>
      <c r="L129" s="54"/>
    </row>
    <row r="130" spans="1:12" x14ac:dyDescent="0.3">
      <c r="A130" s="42" t="s">
        <v>33</v>
      </c>
      <c r="B130" s="5"/>
      <c r="C130" s="36"/>
      <c r="D130" s="45"/>
      <c r="E130" s="45">
        <f>E129/E127</f>
        <v>4.6131141844921154E-2</v>
      </c>
      <c r="F130" s="42"/>
      <c r="G130" s="42"/>
      <c r="H130" s="42"/>
      <c r="I130" s="45"/>
      <c r="J130" s="45">
        <f>J129/J127</f>
        <v>0.34247263087253749</v>
      </c>
      <c r="L130" s="3"/>
    </row>
    <row r="131" spans="1:12" ht="15.6" x14ac:dyDescent="0.3">
      <c r="E131" s="11" t="str">
        <f>IF(E128&gt;E127,"ñ","ò")</f>
        <v>ò</v>
      </c>
      <c r="J131" s="11" t="str">
        <f>IF(J128&gt;J127,"ñ","ò")</f>
        <v>ò</v>
      </c>
    </row>
    <row r="132" spans="1:12" x14ac:dyDescent="0.3">
      <c r="D132" s="2"/>
      <c r="E132" s="2"/>
      <c r="F132" s="2"/>
      <c r="G132" s="2"/>
      <c r="H132" s="2"/>
      <c r="I132" s="3"/>
      <c r="J132" s="4"/>
      <c r="K132" s="3"/>
      <c r="L132" s="3"/>
    </row>
    <row r="133" spans="1:12" x14ac:dyDescent="0.3">
      <c r="D133" s="2"/>
      <c r="E133" s="2"/>
      <c r="F133" s="2"/>
      <c r="G133" s="2"/>
      <c r="H133" s="2"/>
      <c r="I133" s="3"/>
      <c r="J133" s="4"/>
      <c r="K133" s="3"/>
      <c r="L133" s="3"/>
    </row>
    <row r="134" spans="1:12" x14ac:dyDescent="0.3">
      <c r="A134" t="s">
        <v>46</v>
      </c>
      <c r="B134" s="33">
        <v>42453</v>
      </c>
      <c r="C134" s="78" t="s">
        <v>12</v>
      </c>
      <c r="D134" s="2">
        <v>119.71389908790589</v>
      </c>
      <c r="E134" s="2">
        <v>26.911657528877257</v>
      </c>
      <c r="F134" s="2">
        <v>19.662155098819731</v>
      </c>
      <c r="G134" s="2">
        <v>686.17591259765629</v>
      </c>
      <c r="H134" s="2">
        <v>301.79237469787597</v>
      </c>
      <c r="I134" s="3">
        <v>0.1799822598695755</v>
      </c>
      <c r="J134" s="4">
        <v>0.14424477517604828</v>
      </c>
      <c r="K134" s="3">
        <v>0.27629584074020386</v>
      </c>
      <c r="L134" s="3">
        <v>-6.8099834024906158E-2</v>
      </c>
    </row>
    <row r="135" spans="1:12" ht="15" thickBot="1" x14ac:dyDescent="0.35">
      <c r="A135" t="s">
        <v>47</v>
      </c>
      <c r="B135" s="33">
        <v>42453</v>
      </c>
      <c r="C135" s="78"/>
      <c r="D135" s="2">
        <v>125.84296038818358</v>
      </c>
      <c r="E135" s="2">
        <v>24.962735214996336</v>
      </c>
      <c r="F135" s="2">
        <v>18.192634492969511</v>
      </c>
      <c r="G135" s="2">
        <v>749.78810156249995</v>
      </c>
      <c r="H135" s="2">
        <v>302.25365772094727</v>
      </c>
      <c r="I135" s="3">
        <v>0.24176903069019318</v>
      </c>
      <c r="J135" s="4">
        <v>8.4014765918254852E-2</v>
      </c>
      <c r="K135" s="3">
        <v>0.27507311105728149</v>
      </c>
      <c r="L135" s="3">
        <v>-1.025915052741766E-2</v>
      </c>
    </row>
    <row r="136" spans="1:12" ht="15" thickTop="1" x14ac:dyDescent="0.3">
      <c r="A136" s="38" t="s">
        <v>32</v>
      </c>
      <c r="B136" s="39"/>
      <c r="C136" s="40"/>
      <c r="D136" s="44"/>
      <c r="E136" s="44">
        <f>E134-E135</f>
        <v>1.9489223138809209</v>
      </c>
      <c r="F136" s="38"/>
      <c r="G136" s="38"/>
      <c r="H136" s="38"/>
      <c r="I136" s="52"/>
      <c r="J136" s="44">
        <f>J134-J135</f>
        <v>6.0230009257793427E-2</v>
      </c>
      <c r="K136" s="38"/>
      <c r="L136" s="54"/>
    </row>
    <row r="137" spans="1:12" x14ac:dyDescent="0.3">
      <c r="A137" s="42" t="s">
        <v>33</v>
      </c>
      <c r="B137" s="5"/>
      <c r="C137" s="36"/>
      <c r="D137" s="45"/>
      <c r="E137" s="45">
        <f>E136/E134</f>
        <v>7.2419259638305492E-2</v>
      </c>
      <c r="F137" s="42"/>
      <c r="G137" s="42"/>
      <c r="H137" s="42"/>
      <c r="I137" s="45"/>
      <c r="J137" s="45">
        <f>J136/J134</f>
        <v>0.41755418304949854</v>
      </c>
      <c r="L137" s="3"/>
    </row>
    <row r="138" spans="1:12" ht="15.6" x14ac:dyDescent="0.3">
      <c r="E138" s="11" t="str">
        <f>IF(E135&gt;E134,"ñ","ò")</f>
        <v>ò</v>
      </c>
      <c r="J138" s="11" t="str">
        <f>IF(J135&gt;J134,"ñ","ò")</f>
        <v>ò</v>
      </c>
    </row>
    <row r="139" spans="1:12" x14ac:dyDescent="0.3">
      <c r="D139" s="2"/>
      <c r="E139" s="2"/>
      <c r="F139" s="2"/>
      <c r="G139" s="2"/>
      <c r="H139" s="2"/>
      <c r="I139" s="3"/>
      <c r="J139" s="4"/>
      <c r="K139" s="3"/>
      <c r="L139" s="3"/>
    </row>
    <row r="140" spans="1:12" x14ac:dyDescent="0.3">
      <c r="D140" s="2"/>
      <c r="E140" s="2"/>
      <c r="F140" s="2"/>
      <c r="G140" s="2"/>
      <c r="H140" s="2"/>
      <c r="I140" s="3"/>
      <c r="J140" s="4"/>
      <c r="K140" s="3"/>
      <c r="L140" s="3"/>
    </row>
    <row r="141" spans="1:12" x14ac:dyDescent="0.3">
      <c r="A141" t="s">
        <v>46</v>
      </c>
      <c r="B141" s="33">
        <v>42453</v>
      </c>
      <c r="C141" s="78" t="s">
        <v>13</v>
      </c>
      <c r="D141" s="2">
        <v>130.44547400665283</v>
      </c>
      <c r="E141" s="2">
        <v>26.251447152328492</v>
      </c>
      <c r="F141" s="2">
        <v>19.192465866088867</v>
      </c>
      <c r="G141" s="2">
        <v>689.88741357421873</v>
      </c>
      <c r="H141" s="2">
        <v>305.089418572998</v>
      </c>
      <c r="I141" s="3">
        <v>0.1883852481842041</v>
      </c>
      <c r="J141" s="4">
        <v>0.14367568492889404</v>
      </c>
      <c r="K141" s="3">
        <v>0.29511824250221252</v>
      </c>
      <c r="L141" s="3">
        <v>-8.9146047830581665E-2</v>
      </c>
    </row>
    <row r="142" spans="1:12" ht="15" customHeight="1" thickBot="1" x14ac:dyDescent="0.35">
      <c r="A142" t="s">
        <v>47</v>
      </c>
      <c r="B142" s="33">
        <v>42453</v>
      </c>
      <c r="C142" s="78"/>
      <c r="D142" s="2">
        <v>124.75703703689575</v>
      </c>
      <c r="E142" s="2">
        <v>24.470716818046569</v>
      </c>
      <c r="F142" s="2">
        <v>18.763859666442869</v>
      </c>
      <c r="G142" s="2">
        <v>776.64438940429693</v>
      </c>
      <c r="H142" s="2">
        <v>299.60781461181637</v>
      </c>
      <c r="I142" s="3">
        <v>0.30934172868728638</v>
      </c>
      <c r="J142" s="4">
        <v>8.1395946443080902E-2</v>
      </c>
      <c r="K142" s="3">
        <v>0.25706946849822998</v>
      </c>
      <c r="L142" s="3">
        <v>-2.1828653290867805E-2</v>
      </c>
    </row>
    <row r="143" spans="1:12" ht="15" customHeight="1" thickTop="1" x14ac:dyDescent="0.3">
      <c r="A143" s="38" t="s">
        <v>32</v>
      </c>
      <c r="B143" s="39"/>
      <c r="C143" s="40"/>
      <c r="D143" s="44"/>
      <c r="E143" s="44">
        <f>E141-E142</f>
        <v>1.7807303342819232</v>
      </c>
      <c r="F143" s="38"/>
      <c r="G143" s="38"/>
      <c r="H143" s="38"/>
      <c r="I143" s="52"/>
      <c r="J143" s="44">
        <f>J141-J142</f>
        <v>6.2279738485813141E-2</v>
      </c>
      <c r="K143" s="38"/>
      <c r="L143" s="54"/>
    </row>
    <row r="144" spans="1:12" ht="15" customHeight="1" x14ac:dyDescent="0.3">
      <c r="A144" s="42" t="s">
        <v>33</v>
      </c>
      <c r="B144" s="5"/>
      <c r="C144" s="36"/>
      <c r="D144" s="45"/>
      <c r="E144" s="45">
        <f>E143/E141</f>
        <v>6.7833606427445015E-2</v>
      </c>
      <c r="F144" s="42"/>
      <c r="G144" s="42"/>
      <c r="H144" s="42"/>
      <c r="I144" s="45"/>
      <c r="J144" s="45">
        <f>J143/J141</f>
        <v>0.43347444988089501</v>
      </c>
      <c r="L144" s="3"/>
    </row>
    <row r="145" spans="4:12" ht="15" customHeight="1" x14ac:dyDescent="0.3">
      <c r="E145" s="11" t="str">
        <f>IF(E142&gt;E141,"ñ","ò")</f>
        <v>ò</v>
      </c>
      <c r="J145" s="11" t="str">
        <f>IF(J142&gt;J141,"ñ","ò")</f>
        <v>ò</v>
      </c>
    </row>
    <row r="146" spans="4:12" ht="15" customHeight="1" x14ac:dyDescent="0.3">
      <c r="D146" s="2"/>
      <c r="E146" s="2"/>
      <c r="F146" s="2"/>
      <c r="G146" s="2"/>
      <c r="H146" s="2"/>
      <c r="I146" s="3"/>
      <c r="J146" s="4"/>
      <c r="K146" s="3"/>
      <c r="L146" s="3"/>
    </row>
    <row r="147" spans="4:12" x14ac:dyDescent="0.3">
      <c r="D147" s="2"/>
      <c r="E147" s="2"/>
      <c r="F147" s="2"/>
      <c r="G147" s="2"/>
      <c r="H147" s="2"/>
      <c r="I147" s="3"/>
      <c r="J147" s="4"/>
      <c r="K147" s="3"/>
      <c r="L147" s="3"/>
    </row>
    <row r="165" ht="15" customHeight="1" x14ac:dyDescent="0.3"/>
    <row r="166" ht="15" customHeight="1" x14ac:dyDescent="0.3"/>
  </sheetData>
  <mergeCells count="20">
    <mergeCell ref="C134:C135"/>
    <mergeCell ref="C141:C142"/>
    <mergeCell ref="C108:C109"/>
    <mergeCell ref="C114:C115"/>
    <mergeCell ref="C12:C13"/>
    <mergeCell ref="C19:C20"/>
    <mergeCell ref="C26:C27"/>
    <mergeCell ref="C44:C45"/>
    <mergeCell ref="C37:C38"/>
    <mergeCell ref="A1:M2"/>
    <mergeCell ref="A4:L4"/>
    <mergeCell ref="A5:D5"/>
    <mergeCell ref="A6:D6"/>
    <mergeCell ref="C127:C128"/>
    <mergeCell ref="C102:C103"/>
    <mergeCell ref="C75:C76"/>
    <mergeCell ref="C82:C83"/>
    <mergeCell ref="C89:C90"/>
    <mergeCell ref="C63:C64"/>
    <mergeCell ref="C56:C57"/>
  </mergeCells>
  <conditionalFormatting sqref="E16:E17 J96 E96">
    <cfRule type="containsText" dxfId="217" priority="233" operator="containsText" text="ñ">
      <formula>NOT(ISERROR(SEARCH("ñ",E16)))</formula>
    </cfRule>
    <cfRule type="containsText" dxfId="216" priority="234" operator="containsText" text="ò">
      <formula>NOT(ISERROR(SEARCH("ò",E16)))</formula>
    </cfRule>
  </conditionalFormatting>
  <conditionalFormatting sqref="E42">
    <cfRule type="containsText" dxfId="215" priority="201" operator="containsText" text="ñ">
      <formula>NOT(ISERROR(SEARCH("ñ",E42)))</formula>
    </cfRule>
    <cfRule type="containsText" dxfId="214" priority="202" operator="containsText" text="ò">
      <formula>NOT(ISERROR(SEARCH("ò",E42)))</formula>
    </cfRule>
  </conditionalFormatting>
  <conditionalFormatting sqref="J42">
    <cfRule type="containsText" dxfId="213" priority="203" operator="containsText" text="ñ">
      <formula>NOT(ISERROR(SEARCH("ñ",J42)))</formula>
    </cfRule>
    <cfRule type="containsText" dxfId="212" priority="204" operator="containsText" text="ò">
      <formula>NOT(ISERROR(SEARCH("ò",J42)))</formula>
    </cfRule>
  </conditionalFormatting>
  <conditionalFormatting sqref="J17">
    <cfRule type="containsText" dxfId="211" priority="217" operator="containsText" text="ñ">
      <formula>NOT(ISERROR(SEARCH("ñ",J17)))</formula>
    </cfRule>
    <cfRule type="containsText" dxfId="210" priority="218" operator="containsText" text="ò">
      <formula>NOT(ISERROR(SEARCH("ò",J17)))</formula>
    </cfRule>
  </conditionalFormatting>
  <conditionalFormatting sqref="J24">
    <cfRule type="containsText" dxfId="209" priority="215" operator="containsText" text="ñ">
      <formula>NOT(ISERROR(SEARCH("ñ",J24)))</formula>
    </cfRule>
    <cfRule type="containsText" dxfId="208" priority="216" operator="containsText" text="ò">
      <formula>NOT(ISERROR(SEARCH("ò",J24)))</formula>
    </cfRule>
  </conditionalFormatting>
  <conditionalFormatting sqref="E24">
    <cfRule type="containsText" dxfId="207" priority="213" operator="containsText" text="ñ">
      <formula>NOT(ISERROR(SEARCH("ñ",E24)))</formula>
    </cfRule>
    <cfRule type="containsText" dxfId="206" priority="214" operator="containsText" text="ò">
      <formula>NOT(ISERROR(SEARCH("ò",E24)))</formula>
    </cfRule>
  </conditionalFormatting>
  <conditionalFormatting sqref="J49">
    <cfRule type="containsText" dxfId="205" priority="195" operator="containsText" text="ñ">
      <formula>NOT(ISERROR(SEARCH("ñ",J49)))</formula>
    </cfRule>
    <cfRule type="containsText" dxfId="204" priority="196" operator="containsText" text="ò">
      <formula>NOT(ISERROR(SEARCH("ò",J49)))</formula>
    </cfRule>
  </conditionalFormatting>
  <conditionalFormatting sqref="E49">
    <cfRule type="containsText" dxfId="203" priority="193" operator="containsText" text="ñ">
      <formula>NOT(ISERROR(SEARCH("ñ",E49)))</formula>
    </cfRule>
    <cfRule type="containsText" dxfId="202" priority="194" operator="containsText" text="ò">
      <formula>NOT(ISERROR(SEARCH("ò",E49)))</formula>
    </cfRule>
  </conditionalFormatting>
  <conditionalFormatting sqref="J61">
    <cfRule type="containsText" dxfId="201" priority="179" operator="containsText" text="ñ">
      <formula>NOT(ISERROR(SEARCH("ñ",J61)))</formula>
    </cfRule>
    <cfRule type="containsText" dxfId="200" priority="180" operator="containsText" text="ò">
      <formula>NOT(ISERROR(SEARCH("ò",J61)))</formula>
    </cfRule>
  </conditionalFormatting>
  <conditionalFormatting sqref="E61">
    <cfRule type="containsText" dxfId="199" priority="177" operator="containsText" text="ñ">
      <formula>NOT(ISERROR(SEARCH("ñ",E61)))</formula>
    </cfRule>
    <cfRule type="containsText" dxfId="198" priority="178" operator="containsText" text="ò">
      <formula>NOT(ISERROR(SEARCH("ò",E61)))</formula>
    </cfRule>
  </conditionalFormatting>
  <conditionalFormatting sqref="J80">
    <cfRule type="containsText" dxfId="197" priority="163" operator="containsText" text="ñ">
      <formula>NOT(ISERROR(SEARCH("ñ",J80)))</formula>
    </cfRule>
    <cfRule type="containsText" dxfId="196" priority="164" operator="containsText" text="ò">
      <formula>NOT(ISERROR(SEARCH("ò",J80)))</formula>
    </cfRule>
  </conditionalFormatting>
  <conditionalFormatting sqref="E80">
    <cfRule type="containsText" dxfId="195" priority="161" operator="containsText" text="ñ">
      <formula>NOT(ISERROR(SEARCH("ñ",E80)))</formula>
    </cfRule>
    <cfRule type="containsText" dxfId="194" priority="162" operator="containsText" text="ò">
      <formula>NOT(ISERROR(SEARCH("ò",E80)))</formula>
    </cfRule>
  </conditionalFormatting>
  <conditionalFormatting sqref="J87">
    <cfRule type="containsText" dxfId="193" priority="159" operator="containsText" text="ñ">
      <formula>NOT(ISERROR(SEARCH("ñ",J87)))</formula>
    </cfRule>
    <cfRule type="containsText" dxfId="192" priority="160" operator="containsText" text="ò">
      <formula>NOT(ISERROR(SEARCH("ò",J87)))</formula>
    </cfRule>
  </conditionalFormatting>
  <conditionalFormatting sqref="E87">
    <cfRule type="containsText" dxfId="191" priority="157" operator="containsText" text="ñ">
      <formula>NOT(ISERROR(SEARCH("ñ",E87)))</formula>
    </cfRule>
    <cfRule type="containsText" dxfId="190" priority="158" operator="containsText" text="ò">
      <formula>NOT(ISERROR(SEARCH("ò",E87)))</formula>
    </cfRule>
  </conditionalFormatting>
  <conditionalFormatting sqref="J94">
    <cfRule type="containsText" dxfId="189" priority="155" operator="containsText" text="ñ">
      <formula>NOT(ISERROR(SEARCH("ñ",J94)))</formula>
    </cfRule>
    <cfRule type="containsText" dxfId="188" priority="156" operator="containsText" text="ò">
      <formula>NOT(ISERROR(SEARCH("ò",J94)))</formula>
    </cfRule>
  </conditionalFormatting>
  <conditionalFormatting sqref="E94">
    <cfRule type="containsText" dxfId="187" priority="153" operator="containsText" text="ñ">
      <formula>NOT(ISERROR(SEARCH("ñ",E94)))</formula>
    </cfRule>
    <cfRule type="containsText" dxfId="186" priority="154" operator="containsText" text="ò">
      <formula>NOT(ISERROR(SEARCH("ò",E94)))</formula>
    </cfRule>
  </conditionalFormatting>
  <conditionalFormatting sqref="J131">
    <cfRule type="containsText" dxfId="185" priority="13" operator="containsText" text="ñ">
      <formula>NOT(ISERROR(SEARCH("ñ",J131)))</formula>
    </cfRule>
    <cfRule type="containsText" dxfId="184" priority="14" operator="containsText" text="ò">
      <formula>NOT(ISERROR(SEARCH("ò",J131)))</formula>
    </cfRule>
  </conditionalFormatting>
  <conditionalFormatting sqref="J16">
    <cfRule type="containsText" dxfId="183" priority="101" operator="containsText" text="ñ">
      <formula>NOT(ISERROR(SEARCH("ñ",J16)))</formula>
    </cfRule>
    <cfRule type="containsText" dxfId="182" priority="102" operator="containsText" text="ò">
      <formula>NOT(ISERROR(SEARCH("ò",J16)))</formula>
    </cfRule>
  </conditionalFormatting>
  <conditionalFormatting sqref="J23">
    <cfRule type="containsText" dxfId="181" priority="99" operator="containsText" text="ñ">
      <formula>NOT(ISERROR(SEARCH("ñ",J23)))</formula>
    </cfRule>
    <cfRule type="containsText" dxfId="180" priority="100" operator="containsText" text="ò">
      <formula>NOT(ISERROR(SEARCH("ò",J23)))</formula>
    </cfRule>
  </conditionalFormatting>
  <conditionalFormatting sqref="E23">
    <cfRule type="containsText" dxfId="179" priority="97" operator="containsText" text="ñ">
      <formula>NOT(ISERROR(SEARCH("ñ",E23)))</formula>
    </cfRule>
    <cfRule type="containsText" dxfId="178" priority="98" operator="containsText" text="ò">
      <formula>NOT(ISERROR(SEARCH("ò",E23)))</formula>
    </cfRule>
  </conditionalFormatting>
  <conditionalFormatting sqref="E30">
    <cfRule type="containsText" dxfId="177" priority="95" operator="containsText" text="ñ">
      <formula>NOT(ISERROR(SEARCH("ñ",E30)))</formula>
    </cfRule>
    <cfRule type="containsText" dxfId="176" priority="96" operator="containsText" text="ò">
      <formula>NOT(ISERROR(SEARCH("ò",E30)))</formula>
    </cfRule>
  </conditionalFormatting>
  <conditionalFormatting sqref="J30">
    <cfRule type="containsText" dxfId="175" priority="93" operator="containsText" text="ñ">
      <formula>NOT(ISERROR(SEARCH("ñ",J30)))</formula>
    </cfRule>
    <cfRule type="containsText" dxfId="174" priority="94" operator="containsText" text="ò">
      <formula>NOT(ISERROR(SEARCH("ò",J30)))</formula>
    </cfRule>
  </conditionalFormatting>
  <conditionalFormatting sqref="E41">
    <cfRule type="containsText" dxfId="173" priority="87" operator="containsText" text="ñ">
      <formula>NOT(ISERROR(SEARCH("ñ",E41)))</formula>
    </cfRule>
    <cfRule type="containsText" dxfId="172" priority="88" operator="containsText" text="ò">
      <formula>NOT(ISERROR(SEARCH("ò",E41)))</formula>
    </cfRule>
  </conditionalFormatting>
  <conditionalFormatting sqref="J41">
    <cfRule type="containsText" dxfId="171" priority="85" operator="containsText" text="ñ">
      <formula>NOT(ISERROR(SEARCH("ñ",J41)))</formula>
    </cfRule>
    <cfRule type="containsText" dxfId="170" priority="86" operator="containsText" text="ò">
      <formula>NOT(ISERROR(SEARCH("ò",J41)))</formula>
    </cfRule>
  </conditionalFormatting>
  <conditionalFormatting sqref="E48">
    <cfRule type="containsText" dxfId="169" priority="79" operator="containsText" text="ñ">
      <formula>NOT(ISERROR(SEARCH("ñ",E48)))</formula>
    </cfRule>
    <cfRule type="containsText" dxfId="168" priority="80" operator="containsText" text="ò">
      <formula>NOT(ISERROR(SEARCH("ò",E48)))</formula>
    </cfRule>
  </conditionalFormatting>
  <conditionalFormatting sqref="J48">
    <cfRule type="containsText" dxfId="167" priority="77" operator="containsText" text="ñ">
      <formula>NOT(ISERROR(SEARCH("ñ",J48)))</formula>
    </cfRule>
    <cfRule type="containsText" dxfId="166" priority="78" operator="containsText" text="ò">
      <formula>NOT(ISERROR(SEARCH("ò",J48)))</formula>
    </cfRule>
  </conditionalFormatting>
  <conditionalFormatting sqref="E60">
    <cfRule type="containsText" dxfId="165" priority="63" operator="containsText" text="ñ">
      <formula>NOT(ISERROR(SEARCH("ñ",E60)))</formula>
    </cfRule>
    <cfRule type="containsText" dxfId="164" priority="64" operator="containsText" text="ò">
      <formula>NOT(ISERROR(SEARCH("ò",E60)))</formula>
    </cfRule>
  </conditionalFormatting>
  <conditionalFormatting sqref="J60">
    <cfRule type="containsText" dxfId="163" priority="61" operator="containsText" text="ñ">
      <formula>NOT(ISERROR(SEARCH("ñ",J60)))</formula>
    </cfRule>
    <cfRule type="containsText" dxfId="162" priority="62" operator="containsText" text="ò">
      <formula>NOT(ISERROR(SEARCH("ò",J60)))</formula>
    </cfRule>
  </conditionalFormatting>
  <conditionalFormatting sqref="E67">
    <cfRule type="containsText" dxfId="161" priority="51" operator="containsText" text="ñ">
      <formula>NOT(ISERROR(SEARCH("ñ",E67)))</formula>
    </cfRule>
    <cfRule type="containsText" dxfId="160" priority="52" operator="containsText" text="ò">
      <formula>NOT(ISERROR(SEARCH("ò",E67)))</formula>
    </cfRule>
  </conditionalFormatting>
  <conditionalFormatting sqref="J67">
    <cfRule type="containsText" dxfId="159" priority="49" operator="containsText" text="ñ">
      <formula>NOT(ISERROR(SEARCH("ñ",J67)))</formula>
    </cfRule>
    <cfRule type="containsText" dxfId="158" priority="50" operator="containsText" text="ò">
      <formula>NOT(ISERROR(SEARCH("ò",J67)))</formula>
    </cfRule>
  </conditionalFormatting>
  <conditionalFormatting sqref="E79">
    <cfRule type="containsText" dxfId="157" priority="47" operator="containsText" text="ñ">
      <formula>NOT(ISERROR(SEARCH("ñ",E79)))</formula>
    </cfRule>
    <cfRule type="containsText" dxfId="156" priority="48" operator="containsText" text="ò">
      <formula>NOT(ISERROR(SEARCH("ò",E79)))</formula>
    </cfRule>
  </conditionalFormatting>
  <conditionalFormatting sqref="J79">
    <cfRule type="containsText" dxfId="155" priority="45" operator="containsText" text="ñ">
      <formula>NOT(ISERROR(SEARCH("ñ",J79)))</formula>
    </cfRule>
    <cfRule type="containsText" dxfId="154" priority="46" operator="containsText" text="ò">
      <formula>NOT(ISERROR(SEARCH("ò",J79)))</formula>
    </cfRule>
  </conditionalFormatting>
  <conditionalFormatting sqref="E86">
    <cfRule type="containsText" dxfId="153" priority="43" operator="containsText" text="ñ">
      <formula>NOT(ISERROR(SEARCH("ñ",E86)))</formula>
    </cfRule>
    <cfRule type="containsText" dxfId="152" priority="44" operator="containsText" text="ò">
      <formula>NOT(ISERROR(SEARCH("ò",E86)))</formula>
    </cfRule>
  </conditionalFormatting>
  <conditionalFormatting sqref="J86">
    <cfRule type="containsText" dxfId="151" priority="41" operator="containsText" text="ñ">
      <formula>NOT(ISERROR(SEARCH("ñ",J86)))</formula>
    </cfRule>
    <cfRule type="containsText" dxfId="150" priority="42" operator="containsText" text="ò">
      <formula>NOT(ISERROR(SEARCH("ò",J86)))</formula>
    </cfRule>
  </conditionalFormatting>
  <conditionalFormatting sqref="E93">
    <cfRule type="containsText" dxfId="149" priority="39" operator="containsText" text="ñ">
      <formula>NOT(ISERROR(SEARCH("ñ",E93)))</formula>
    </cfRule>
    <cfRule type="containsText" dxfId="148" priority="40" operator="containsText" text="ò">
      <formula>NOT(ISERROR(SEARCH("ò",E93)))</formula>
    </cfRule>
  </conditionalFormatting>
  <conditionalFormatting sqref="J93">
    <cfRule type="containsText" dxfId="147" priority="37" operator="containsText" text="ñ">
      <formula>NOT(ISERROR(SEARCH("ñ",J93)))</formula>
    </cfRule>
    <cfRule type="containsText" dxfId="146" priority="38" operator="containsText" text="ò">
      <formula>NOT(ISERROR(SEARCH("ò",J93)))</formula>
    </cfRule>
  </conditionalFormatting>
  <conditionalFormatting sqref="E106">
    <cfRule type="containsText" dxfId="145" priority="27" operator="containsText" text="ñ">
      <formula>NOT(ISERROR(SEARCH("ñ",E106)))</formula>
    </cfRule>
    <cfRule type="containsText" dxfId="144" priority="28" operator="containsText" text="ò">
      <formula>NOT(ISERROR(SEARCH("ò",E106)))</formula>
    </cfRule>
  </conditionalFormatting>
  <conditionalFormatting sqref="J106">
    <cfRule type="containsText" dxfId="143" priority="25" operator="containsText" text="ñ">
      <formula>NOT(ISERROR(SEARCH("ñ",J106)))</formula>
    </cfRule>
    <cfRule type="containsText" dxfId="142" priority="26" operator="containsText" text="ò">
      <formula>NOT(ISERROR(SEARCH("ò",J106)))</formula>
    </cfRule>
  </conditionalFormatting>
  <conditionalFormatting sqref="E112">
    <cfRule type="containsText" dxfId="141" priority="23" operator="containsText" text="ñ">
      <formula>NOT(ISERROR(SEARCH("ñ",E112)))</formula>
    </cfRule>
    <cfRule type="containsText" dxfId="140" priority="24" operator="containsText" text="ò">
      <formula>NOT(ISERROR(SEARCH("ò",E112)))</formula>
    </cfRule>
  </conditionalFormatting>
  <conditionalFormatting sqref="J112">
    <cfRule type="containsText" dxfId="139" priority="21" operator="containsText" text="ñ">
      <formula>NOT(ISERROR(SEARCH("ñ",J112)))</formula>
    </cfRule>
    <cfRule type="containsText" dxfId="138" priority="22" operator="containsText" text="ò">
      <formula>NOT(ISERROR(SEARCH("ò",J112)))</formula>
    </cfRule>
  </conditionalFormatting>
  <conditionalFormatting sqref="E118">
    <cfRule type="containsText" dxfId="137" priority="19" operator="containsText" text="ñ">
      <formula>NOT(ISERROR(SEARCH("ñ",E118)))</formula>
    </cfRule>
    <cfRule type="containsText" dxfId="136" priority="20" operator="containsText" text="ò">
      <formula>NOT(ISERROR(SEARCH("ò",E118)))</formula>
    </cfRule>
  </conditionalFormatting>
  <conditionalFormatting sqref="J118">
    <cfRule type="containsText" dxfId="135" priority="17" operator="containsText" text="ñ">
      <formula>NOT(ISERROR(SEARCH("ñ",J118)))</formula>
    </cfRule>
    <cfRule type="containsText" dxfId="134" priority="18" operator="containsText" text="ò">
      <formula>NOT(ISERROR(SEARCH("ò",J118)))</formula>
    </cfRule>
  </conditionalFormatting>
  <conditionalFormatting sqref="E131">
    <cfRule type="containsText" dxfId="133" priority="15" operator="containsText" text="ñ">
      <formula>NOT(ISERROR(SEARCH("ñ",E131)))</formula>
    </cfRule>
    <cfRule type="containsText" dxfId="132" priority="16" operator="containsText" text="ò">
      <formula>NOT(ISERROR(SEARCH("ò",E131)))</formula>
    </cfRule>
  </conditionalFormatting>
  <conditionalFormatting sqref="E138">
    <cfRule type="containsText" dxfId="131" priority="11" operator="containsText" text="ñ">
      <formula>NOT(ISERROR(SEARCH("ñ",E138)))</formula>
    </cfRule>
    <cfRule type="containsText" dxfId="130" priority="12" operator="containsText" text="ò">
      <formula>NOT(ISERROR(SEARCH("ò",E138)))</formula>
    </cfRule>
  </conditionalFormatting>
  <conditionalFormatting sqref="J138">
    <cfRule type="containsText" dxfId="129" priority="9" operator="containsText" text="ñ">
      <formula>NOT(ISERROR(SEARCH("ñ",J138)))</formula>
    </cfRule>
    <cfRule type="containsText" dxfId="128" priority="10" operator="containsText" text="ò">
      <formula>NOT(ISERROR(SEARCH("ò",J138)))</formula>
    </cfRule>
  </conditionalFormatting>
  <conditionalFormatting sqref="E145">
    <cfRule type="containsText" dxfId="127" priority="7" operator="containsText" text="ñ">
      <formula>NOT(ISERROR(SEARCH("ñ",E145)))</formula>
    </cfRule>
    <cfRule type="containsText" dxfId="126" priority="8" operator="containsText" text="ò">
      <formula>NOT(ISERROR(SEARCH("ò",E145)))</formula>
    </cfRule>
  </conditionalFormatting>
  <conditionalFormatting sqref="J145">
    <cfRule type="containsText" dxfId="125" priority="5" operator="containsText" text="ñ">
      <formula>NOT(ISERROR(SEARCH("ñ",J145)))</formula>
    </cfRule>
    <cfRule type="containsText" dxfId="124" priority="6" operator="containsText" text="ò">
      <formula>NOT(ISERROR(SEARCH("ò",J145)))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zoomScaleNormal="100" workbookViewId="0">
      <pane ySplit="8" topLeftCell="A12" activePane="bottomLeft" state="frozen"/>
      <selection pane="bottomLeft" activeCell="A4" sqref="A4:K4"/>
    </sheetView>
  </sheetViews>
  <sheetFormatPr defaultColWidth="9.109375" defaultRowHeight="15" customHeight="1" x14ac:dyDescent="0.3"/>
  <cols>
    <col min="1" max="1" width="32.88671875" style="9" customWidth="1"/>
    <col min="2" max="2" width="11.88671875" style="57" customWidth="1"/>
    <col min="3" max="3" width="9.109375" style="9"/>
    <col min="4" max="4" width="9.109375" style="73"/>
    <col min="5" max="8" width="9.109375" style="9"/>
    <col min="9" max="9" width="9.109375" style="10"/>
    <col min="10" max="11" width="9.109375" style="9"/>
    <col min="12" max="12" width="9.109375" style="63"/>
    <col min="13" max="16384" width="9.109375" style="9"/>
  </cols>
  <sheetData>
    <row r="1" spans="1:13" ht="15" customHeight="1" x14ac:dyDescent="0.3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30"/>
      <c r="M1" s="30"/>
    </row>
    <row r="2" spans="1:13" ht="15" customHeight="1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30"/>
      <c r="M2" s="30"/>
    </row>
    <row r="3" spans="1:13" ht="15" customHeight="1" x14ac:dyDescent="0.3">
      <c r="A3" s="37"/>
      <c r="B3" s="37"/>
      <c r="C3" s="37"/>
      <c r="D3" s="69"/>
      <c r="E3" s="37"/>
      <c r="F3" s="37"/>
      <c r="G3" s="37"/>
      <c r="H3" s="37"/>
      <c r="I3" s="37"/>
      <c r="J3" s="37"/>
      <c r="K3" s="37"/>
      <c r="L3" s="30"/>
      <c r="M3" s="30"/>
    </row>
    <row r="4" spans="1:13" ht="15" customHeight="1" x14ac:dyDescent="0.3">
      <c r="A4" s="76" t="s">
        <v>51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49"/>
      <c r="M4"/>
    </row>
    <row r="5" spans="1:13" ht="15" customHeight="1" x14ac:dyDescent="0.3">
      <c r="A5" s="76" t="s">
        <v>44</v>
      </c>
      <c r="B5" s="76"/>
      <c r="C5" s="76"/>
      <c r="D5" s="76"/>
      <c r="E5" s="48"/>
      <c r="F5" s="48"/>
      <c r="G5" s="48"/>
      <c r="H5" s="48"/>
      <c r="I5" s="48"/>
      <c r="J5" s="48"/>
      <c r="K5" s="48"/>
      <c r="L5" s="48"/>
      <c r="M5"/>
    </row>
    <row r="6" spans="1:13" ht="15" customHeight="1" x14ac:dyDescent="0.3">
      <c r="A6" s="77" t="s">
        <v>43</v>
      </c>
      <c r="B6" s="77"/>
      <c r="C6" s="77"/>
      <c r="D6" s="77"/>
      <c r="E6" s="48"/>
      <c r="F6" s="48"/>
      <c r="G6" s="48"/>
      <c r="H6" s="48"/>
      <c r="I6" s="48"/>
      <c r="J6" s="48"/>
      <c r="K6" s="48"/>
      <c r="L6" s="48"/>
      <c r="M6"/>
    </row>
    <row r="7" spans="1:13" ht="15" customHeight="1" x14ac:dyDescent="0.3">
      <c r="A7" s="50"/>
      <c r="B7" s="50"/>
      <c r="C7" s="50"/>
      <c r="D7" s="70"/>
      <c r="E7" s="48"/>
      <c r="F7" s="48"/>
      <c r="G7" s="48"/>
      <c r="H7" s="48"/>
      <c r="I7" s="48"/>
      <c r="J7" s="48"/>
      <c r="K7" s="48"/>
      <c r="L7" s="48"/>
      <c r="M7"/>
    </row>
    <row r="8" spans="1:13" s="19" customFormat="1" ht="24.9" customHeight="1" x14ac:dyDescent="0.3">
      <c r="A8" s="1" t="s">
        <v>0</v>
      </c>
      <c r="B8" s="56" t="s">
        <v>23</v>
      </c>
      <c r="C8" s="1" t="s">
        <v>2</v>
      </c>
      <c r="D8" s="7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62"/>
    </row>
    <row r="9" spans="1:13" ht="15" customHeight="1" x14ac:dyDescent="0.3">
      <c r="A9" t="s">
        <v>46</v>
      </c>
      <c r="B9" s="58">
        <v>42600</v>
      </c>
      <c r="C9" s="18">
        <v>95.378138963699342</v>
      </c>
      <c r="D9" s="18">
        <v>20.550349059581755</v>
      </c>
      <c r="E9" s="18">
        <v>15.513452811622619</v>
      </c>
      <c r="F9" s="18">
        <v>750.43902333984374</v>
      </c>
      <c r="G9" s="18">
        <v>301.80388716430662</v>
      </c>
      <c r="H9" s="16">
        <v>0.19849443435668945</v>
      </c>
      <c r="I9" s="17">
        <v>0.14566904306411743</v>
      </c>
      <c r="J9" s="16">
        <v>0.3021409809589386</v>
      </c>
      <c r="K9" s="16">
        <v>2.6338165625929832E-2</v>
      </c>
    </row>
    <row r="10" spans="1:13" ht="15" customHeight="1" thickBot="1" x14ac:dyDescent="0.35">
      <c r="A10" t="s">
        <v>47</v>
      </c>
      <c r="B10" s="60"/>
      <c r="C10" s="18">
        <v>98.052554435729974</v>
      </c>
      <c r="D10" s="18">
        <v>19.874428802776336</v>
      </c>
      <c r="E10" s="18">
        <v>15.535515951442719</v>
      </c>
      <c r="F10" s="18">
        <v>739.00476503906248</v>
      </c>
      <c r="G10" s="18">
        <v>300.30486282653806</v>
      </c>
      <c r="H10" s="16">
        <v>0.21384105086326599</v>
      </c>
      <c r="I10" s="17">
        <v>0.13351425528526306</v>
      </c>
      <c r="J10" s="16">
        <v>0.26847299933433533</v>
      </c>
      <c r="K10" s="16">
        <v>-4.0710698813199997E-2</v>
      </c>
    </row>
    <row r="11" spans="1:13" ht="15" customHeight="1" thickTop="1" x14ac:dyDescent="0.3">
      <c r="A11" s="38" t="s">
        <v>32</v>
      </c>
      <c r="B11" s="39"/>
      <c r="C11" s="40"/>
      <c r="D11" s="44">
        <f>D9-D10</f>
        <v>0.67592025680541923</v>
      </c>
      <c r="E11" s="68"/>
      <c r="F11" s="68"/>
      <c r="G11" s="68"/>
      <c r="H11" s="44"/>
      <c r="I11" s="44">
        <f>I9-I10</f>
        <v>1.215478777885437E-2</v>
      </c>
      <c r="J11" s="44"/>
      <c r="K11" s="38"/>
    </row>
    <row r="12" spans="1:13" ht="15" customHeight="1" x14ac:dyDescent="0.3">
      <c r="A12" s="42" t="s">
        <v>33</v>
      </c>
      <c r="B12" s="5"/>
      <c r="C12" s="36"/>
      <c r="D12" s="45">
        <f>D11/D9</f>
        <v>3.2890938000406683E-2</v>
      </c>
      <c r="E12" s="42"/>
      <c r="F12" s="42"/>
      <c r="G12" s="42"/>
      <c r="H12" s="45"/>
      <c r="I12" s="45">
        <f>I11/I9</f>
        <v>8.344111777753864E-2</v>
      </c>
      <c r="J12" s="45"/>
      <c r="K12"/>
    </row>
    <row r="13" spans="1:13" ht="15" customHeight="1" x14ac:dyDescent="0.3">
      <c r="A13" s="12"/>
      <c r="B13" s="59"/>
      <c r="C13" s="11"/>
      <c r="D13" s="11" t="str">
        <f>IF(D10&gt;D9,"ñ","ò")</f>
        <v>ò</v>
      </c>
      <c r="E13" s="11"/>
      <c r="F13" s="11"/>
      <c r="G13" s="11"/>
      <c r="H13" s="11"/>
      <c r="I13" s="11" t="str">
        <f>IF(I10&gt;I9,"ñ","ò")</f>
        <v>ò</v>
      </c>
      <c r="J13" s="11"/>
      <c r="K13" s="11"/>
    </row>
    <row r="14" spans="1:13" ht="15" customHeight="1" x14ac:dyDescent="0.3">
      <c r="A14" s="42"/>
      <c r="B14" s="5"/>
      <c r="C14" s="36"/>
      <c r="D14" s="11"/>
      <c r="E14" s="11"/>
      <c r="F14" s="11"/>
      <c r="G14" s="11"/>
      <c r="H14" s="11"/>
      <c r="I14" s="11"/>
      <c r="J14" s="11"/>
      <c r="K14"/>
    </row>
    <row r="15" spans="1:13" ht="15" customHeight="1" x14ac:dyDescent="0.3">
      <c r="A15" s="12"/>
      <c r="B15" s="59"/>
      <c r="C15" s="11"/>
      <c r="I15" s="9"/>
      <c r="J15" s="11"/>
      <c r="K15" s="11"/>
    </row>
    <row r="16" spans="1:13" ht="15" customHeight="1" x14ac:dyDescent="0.3">
      <c r="A16" t="s">
        <v>46</v>
      </c>
      <c r="B16" s="58">
        <v>42604</v>
      </c>
      <c r="C16" s="15">
        <v>96.786210878372188</v>
      </c>
      <c r="D16" s="15">
        <v>22.591766327190399</v>
      </c>
      <c r="E16" s="15">
        <v>17.778916816329954</v>
      </c>
      <c r="F16" s="15">
        <v>829.45377055664062</v>
      </c>
      <c r="G16" s="15">
        <v>331.62795618896484</v>
      </c>
      <c r="H16" s="13">
        <v>0.22783979773521423</v>
      </c>
      <c r="I16" s="14">
        <v>0.15357683598995209</v>
      </c>
      <c r="J16" s="13">
        <v>0.33430454134941101</v>
      </c>
      <c r="K16" s="13">
        <v>6.4665451645851135E-2</v>
      </c>
    </row>
    <row r="17" spans="1:11" ht="15" customHeight="1" thickBot="1" x14ac:dyDescent="0.35">
      <c r="A17" t="s">
        <v>47</v>
      </c>
      <c r="B17" s="60"/>
      <c r="C17" s="15">
        <v>104.54554111671447</v>
      </c>
      <c r="D17" s="15">
        <v>21.394105430793761</v>
      </c>
      <c r="E17" s="15">
        <v>16.113040788459777</v>
      </c>
      <c r="F17" s="15">
        <v>831.12454379882809</v>
      </c>
      <c r="G17" s="15">
        <v>332.37667134094238</v>
      </c>
      <c r="H17" s="13">
        <v>0.22432582080364227</v>
      </c>
      <c r="I17" s="14">
        <v>6.303887814283371E-2</v>
      </c>
      <c r="J17" s="13">
        <v>0.28457030653953552</v>
      </c>
      <c r="K17" s="13">
        <v>6.2157619744539261E-2</v>
      </c>
    </row>
    <row r="18" spans="1:11" ht="15" customHeight="1" thickTop="1" x14ac:dyDescent="0.3">
      <c r="A18" s="38" t="s">
        <v>32</v>
      </c>
      <c r="B18" s="39"/>
      <c r="C18" s="40"/>
      <c r="D18" s="44">
        <f>D16-D17</f>
        <v>1.1976608963966378</v>
      </c>
      <c r="E18" s="68"/>
      <c r="F18" s="68"/>
      <c r="G18" s="68"/>
      <c r="H18" s="44"/>
      <c r="I18" s="44">
        <f>I16-I17</f>
        <v>9.0537957847118378E-2</v>
      </c>
      <c r="J18" s="52"/>
      <c r="K18" s="38"/>
    </row>
    <row r="19" spans="1:11" ht="15" customHeight="1" x14ac:dyDescent="0.3">
      <c r="A19" s="42" t="s">
        <v>33</v>
      </c>
      <c r="B19" s="5"/>
      <c r="C19" s="36"/>
      <c r="D19" s="45">
        <f>D18/D16</f>
        <v>5.3013158823052665E-2</v>
      </c>
      <c r="E19" s="42"/>
      <c r="F19" s="42"/>
      <c r="G19" s="42"/>
      <c r="H19" s="45"/>
      <c r="I19" s="45">
        <f>I18/I16</f>
        <v>0.58952873500429392</v>
      </c>
      <c r="J19" s="45"/>
      <c r="K19"/>
    </row>
    <row r="20" spans="1:11" ht="15" customHeight="1" x14ac:dyDescent="0.3">
      <c r="A20" s="12"/>
      <c r="B20" s="59"/>
      <c r="C20" s="11"/>
      <c r="D20" s="11" t="str">
        <f>IF(D17&gt;D16,"ñ","ò")</f>
        <v>ò</v>
      </c>
      <c r="E20" s="11"/>
      <c r="F20" s="11"/>
      <c r="G20" s="11"/>
      <c r="H20" s="11"/>
      <c r="I20" s="11" t="str">
        <f>IF(I17&gt;I16,"ñ","ò")</f>
        <v>ò</v>
      </c>
      <c r="J20" s="11"/>
      <c r="K20" s="11"/>
    </row>
    <row r="21" spans="1:11" ht="15" customHeight="1" x14ac:dyDescent="0.3">
      <c r="A21" s="12"/>
      <c r="B21" s="59"/>
      <c r="C21" s="11"/>
      <c r="D21" s="11"/>
      <c r="E21" s="11"/>
      <c r="F21" s="11"/>
      <c r="G21" s="11"/>
      <c r="H21" s="11"/>
      <c r="I21" s="11"/>
      <c r="J21" s="11"/>
      <c r="K21" s="11"/>
    </row>
    <row r="23" spans="1:11" ht="15" customHeight="1" x14ac:dyDescent="0.3">
      <c r="A23" t="s">
        <v>46</v>
      </c>
      <c r="B23" s="58">
        <v>42605</v>
      </c>
      <c r="C23" s="15">
        <v>96.142684993743899</v>
      </c>
      <c r="D23" s="15">
        <v>24.120400941085816</v>
      </c>
      <c r="E23" s="15">
        <v>14.183114999485015</v>
      </c>
      <c r="F23" s="15">
        <v>760.35195908203127</v>
      </c>
      <c r="G23" s="15">
        <v>322.33322092895509</v>
      </c>
      <c r="H23" s="13">
        <v>0.20636329054832458</v>
      </c>
      <c r="I23" s="14">
        <v>0.13579511642456055</v>
      </c>
      <c r="J23" s="13">
        <v>0.32652676105499268</v>
      </c>
      <c r="K23" s="13">
        <v>8.9077688753604889E-2</v>
      </c>
    </row>
    <row r="24" spans="1:11" ht="15" customHeight="1" thickBot="1" x14ac:dyDescent="0.35">
      <c r="A24" t="s">
        <v>47</v>
      </c>
      <c r="B24" s="60"/>
      <c r="C24" s="15">
        <v>97.748396717071529</v>
      </c>
      <c r="D24" s="15">
        <v>19.888240735340119</v>
      </c>
      <c r="E24" s="15">
        <v>13.299755814838409</v>
      </c>
      <c r="F24" s="15">
        <v>771.55708813476565</v>
      </c>
      <c r="G24" s="15">
        <v>323.51103480224606</v>
      </c>
      <c r="H24" s="13">
        <v>0.23043936491012573</v>
      </c>
      <c r="I24" s="14">
        <v>0.11475413292646408</v>
      </c>
      <c r="J24" s="13">
        <v>0.30632242560386658</v>
      </c>
      <c r="K24" s="13">
        <v>8.8795498013496399E-2</v>
      </c>
    </row>
    <row r="25" spans="1:11" ht="15" customHeight="1" thickTop="1" x14ac:dyDescent="0.3">
      <c r="A25" s="38" t="s">
        <v>32</v>
      </c>
      <c r="B25" s="39"/>
      <c r="C25" s="40"/>
      <c r="D25" s="44">
        <f>D23-D24</f>
        <v>4.2321602057456964</v>
      </c>
      <c r="E25" s="68"/>
      <c r="F25" s="68"/>
      <c r="G25" s="68"/>
      <c r="H25" s="44"/>
      <c r="I25" s="44">
        <f>I23-I24</f>
        <v>2.1040983498096466E-2</v>
      </c>
      <c r="J25" s="52"/>
      <c r="K25" s="38"/>
    </row>
    <row r="26" spans="1:11" ht="15" customHeight="1" x14ac:dyDescent="0.3">
      <c r="A26" s="42" t="s">
        <v>33</v>
      </c>
      <c r="B26" s="5"/>
      <c r="C26" s="36"/>
      <c r="D26" s="45">
        <f>D25/D23</f>
        <v>0.17545977847063016</v>
      </c>
      <c r="E26" s="42"/>
      <c r="F26" s="42"/>
      <c r="G26" s="42"/>
      <c r="H26" s="45"/>
      <c r="I26" s="45">
        <f>I25/I23</f>
        <v>0.1549465404360513</v>
      </c>
      <c r="J26" s="45"/>
      <c r="K26"/>
    </row>
    <row r="27" spans="1:11" ht="15" customHeight="1" x14ac:dyDescent="0.3">
      <c r="A27" s="12"/>
      <c r="B27" s="59"/>
      <c r="C27" s="11"/>
      <c r="D27" s="11" t="str">
        <f>IF(D24&gt;D23,"ñ","ò")</f>
        <v>ò</v>
      </c>
      <c r="E27" s="11"/>
      <c r="F27" s="11"/>
      <c r="G27" s="11"/>
      <c r="H27" s="11"/>
      <c r="I27" s="11" t="str">
        <f>IF(I24&gt;I23,"ñ","ò")</f>
        <v>ò</v>
      </c>
      <c r="J27" s="11"/>
      <c r="K27" s="11"/>
    </row>
    <row r="28" spans="1:11" ht="15" customHeight="1" x14ac:dyDescent="0.3">
      <c r="A28" s="12"/>
      <c r="B28" s="59"/>
      <c r="C28" s="11"/>
      <c r="D28" s="11"/>
      <c r="E28" s="11"/>
      <c r="F28" s="11"/>
      <c r="G28" s="11"/>
      <c r="H28" s="11"/>
      <c r="I28" s="11"/>
      <c r="J28" s="11"/>
      <c r="K28" s="11"/>
    </row>
    <row r="30" spans="1:11" ht="15" customHeight="1" x14ac:dyDescent="0.3">
      <c r="A30" t="s">
        <v>46</v>
      </c>
      <c r="B30" s="61" t="s">
        <v>18</v>
      </c>
      <c r="C30" s="15">
        <v>94.644284046173098</v>
      </c>
      <c r="D30" s="15">
        <v>21.303650225448607</v>
      </c>
      <c r="E30" s="15">
        <v>19.226534955596922</v>
      </c>
      <c r="F30" s="15">
        <v>715.67167031250005</v>
      </c>
      <c r="G30" s="15">
        <v>315.60331137695312</v>
      </c>
      <c r="H30" s="13">
        <v>0.24347038567066193</v>
      </c>
      <c r="I30" s="14">
        <v>0.16456985473632813</v>
      </c>
      <c r="J30" s="13">
        <v>0.27885809540748596</v>
      </c>
      <c r="K30" s="13">
        <v>2.5947190821170807E-2</v>
      </c>
    </row>
    <row r="31" spans="1:11" ht="15" customHeight="1" thickBot="1" x14ac:dyDescent="0.35">
      <c r="A31" t="s">
        <v>47</v>
      </c>
      <c r="B31" s="60"/>
      <c r="C31" s="15">
        <v>98.9391152973175</v>
      </c>
      <c r="D31" s="15">
        <v>19.275875820350645</v>
      </c>
      <c r="E31" s="15">
        <v>19.753285458946227</v>
      </c>
      <c r="F31" s="15">
        <v>730.09716269531248</v>
      </c>
      <c r="G31" s="15">
        <v>321.20841500549312</v>
      </c>
      <c r="H31" s="13">
        <v>0.11589854955673218</v>
      </c>
      <c r="I31" s="14">
        <v>0.12671789526939392</v>
      </c>
      <c r="J31" s="13">
        <v>0.24768948554992676</v>
      </c>
      <c r="K31" s="13">
        <v>-3.1256154179573059E-2</v>
      </c>
    </row>
    <row r="32" spans="1:11" ht="15" customHeight="1" thickTop="1" x14ac:dyDescent="0.3">
      <c r="A32" s="38" t="s">
        <v>32</v>
      </c>
      <c r="B32" s="39"/>
      <c r="C32" s="40"/>
      <c r="D32" s="44">
        <f>D30-D31</f>
        <v>2.0277744050979614</v>
      </c>
      <c r="E32" s="68"/>
      <c r="F32" s="68"/>
      <c r="G32" s="68"/>
      <c r="H32" s="44"/>
      <c r="I32" s="44">
        <f>I30-I31</f>
        <v>3.7851959466934204E-2</v>
      </c>
      <c r="J32" s="52"/>
      <c r="K32" s="38"/>
    </row>
    <row r="33" spans="1:11" ht="15" customHeight="1" x14ac:dyDescent="0.3">
      <c r="A33" s="42" t="s">
        <v>33</v>
      </c>
      <c r="B33" s="5"/>
      <c r="C33" s="36"/>
      <c r="D33" s="45">
        <f>D32/D30</f>
        <v>9.5184364352530151E-2</v>
      </c>
      <c r="E33" s="42"/>
      <c r="F33" s="42"/>
      <c r="G33" s="42"/>
      <c r="H33" s="45"/>
      <c r="I33" s="45">
        <f>I32/I30</f>
        <v>0.23000542552328412</v>
      </c>
      <c r="J33" s="45"/>
      <c r="K33"/>
    </row>
    <row r="34" spans="1:11" ht="15" customHeight="1" x14ac:dyDescent="0.3">
      <c r="A34" s="12"/>
      <c r="B34" s="59"/>
      <c r="C34" s="11"/>
      <c r="D34" s="11" t="str">
        <f>IF(D31&gt;D30,"ñ","ò")</f>
        <v>ò</v>
      </c>
      <c r="E34" s="11"/>
      <c r="F34" s="11"/>
      <c r="G34" s="11"/>
      <c r="H34" s="11"/>
      <c r="I34" s="11" t="str">
        <f>IF(I31&gt;I30,"ñ","ò")</f>
        <v>ò</v>
      </c>
      <c r="J34" s="11"/>
      <c r="K34" s="11"/>
    </row>
    <row r="35" spans="1:11" ht="15" customHeight="1" x14ac:dyDescent="0.3">
      <c r="A35" s="12"/>
      <c r="B35" s="59"/>
    </row>
    <row r="36" spans="1:11" ht="15" customHeight="1" x14ac:dyDescent="0.3">
      <c r="A36" s="12"/>
      <c r="B36" s="59"/>
    </row>
    <row r="37" spans="1:11" ht="15" customHeight="1" x14ac:dyDescent="0.3">
      <c r="A37" t="s">
        <v>46</v>
      </c>
      <c r="B37" s="61" t="s">
        <v>17</v>
      </c>
      <c r="C37" s="15">
        <v>94.07961226463317</v>
      </c>
      <c r="D37" s="15">
        <v>22.172888453292845</v>
      </c>
      <c r="E37" s="15">
        <v>21.151938031578062</v>
      </c>
      <c r="F37" s="15">
        <v>689.7522247558594</v>
      </c>
      <c r="G37" s="15">
        <v>294.75092009277341</v>
      </c>
      <c r="H37" s="13">
        <v>0.11455877870321274</v>
      </c>
      <c r="I37" s="14">
        <v>0.11562702059745789</v>
      </c>
      <c r="J37" s="13">
        <v>0.24014981091022491</v>
      </c>
      <c r="K37" s="13">
        <v>-3.6753315478563309E-2</v>
      </c>
    </row>
    <row r="38" spans="1:11" ht="15" customHeight="1" thickBot="1" x14ac:dyDescent="0.35">
      <c r="A38" t="s">
        <v>47</v>
      </c>
      <c r="B38" s="60"/>
      <c r="C38" s="15">
        <v>98.843438024520879</v>
      </c>
      <c r="D38" s="15">
        <v>21.389180583763121</v>
      </c>
      <c r="E38" s="15">
        <v>21.978212083244323</v>
      </c>
      <c r="F38" s="15">
        <v>690.5943580078125</v>
      </c>
      <c r="G38" s="15">
        <v>296.16766192321774</v>
      </c>
      <c r="H38" s="13">
        <v>0.16993314027786255</v>
      </c>
      <c r="I38" s="14">
        <v>9.8259195685386658E-2</v>
      </c>
      <c r="J38" s="13">
        <v>0.24118177592754364</v>
      </c>
      <c r="K38" s="13">
        <v>5.5320937186479568E-2</v>
      </c>
    </row>
    <row r="39" spans="1:11" ht="15" customHeight="1" thickTop="1" x14ac:dyDescent="0.3">
      <c r="A39" s="38" t="s">
        <v>32</v>
      </c>
      <c r="B39" s="39"/>
      <c r="C39" s="40"/>
      <c r="D39" s="44">
        <f>D37-D38</f>
        <v>0.78370786952972438</v>
      </c>
      <c r="E39" s="68"/>
      <c r="F39" s="68"/>
      <c r="G39" s="68"/>
      <c r="H39" s="44"/>
      <c r="I39" s="44">
        <f>I37-I38</f>
        <v>1.7367824912071228E-2</v>
      </c>
      <c r="J39" s="52"/>
      <c r="K39" s="38"/>
    </row>
    <row r="40" spans="1:11" ht="15" customHeight="1" x14ac:dyDescent="0.3">
      <c r="A40" s="42" t="s">
        <v>33</v>
      </c>
      <c r="B40" s="5"/>
      <c r="C40" s="36"/>
      <c r="D40" s="45">
        <f>D39/D37</f>
        <v>3.5345321435256566E-2</v>
      </c>
      <c r="E40" s="42"/>
      <c r="F40" s="42"/>
      <c r="G40" s="42"/>
      <c r="H40" s="45"/>
      <c r="I40" s="45">
        <f>I39/I37</f>
        <v>0.15020559054734536</v>
      </c>
      <c r="J40" s="45"/>
      <c r="K40"/>
    </row>
    <row r="41" spans="1:11" ht="15" customHeight="1" x14ac:dyDescent="0.3">
      <c r="A41" s="12"/>
      <c r="B41" s="59"/>
      <c r="C41" s="11"/>
      <c r="D41" s="11" t="str">
        <f>IF(D38&gt;D37,"ñ","ò")</f>
        <v>ò</v>
      </c>
      <c r="E41" s="11"/>
      <c r="F41" s="11"/>
      <c r="G41" s="11"/>
      <c r="H41" s="11"/>
      <c r="I41" s="11" t="str">
        <f>IF(I38&gt;I37,"ñ","ò")</f>
        <v>ò</v>
      </c>
      <c r="J41" s="11"/>
      <c r="K41" s="11"/>
    </row>
    <row r="42" spans="1:11" ht="15" customHeight="1" x14ac:dyDescent="0.3">
      <c r="A42" s="12"/>
      <c r="B42" s="59"/>
      <c r="C42" s="11"/>
      <c r="D42" s="11"/>
      <c r="E42" s="11"/>
      <c r="F42" s="11"/>
      <c r="G42" s="11"/>
      <c r="H42" s="11"/>
      <c r="I42" s="11"/>
      <c r="J42" s="11"/>
      <c r="K42" s="11"/>
    </row>
    <row r="44" spans="1:11" ht="15" customHeight="1" x14ac:dyDescent="0.3">
      <c r="A44" t="s">
        <v>46</v>
      </c>
      <c r="B44" s="61" t="s">
        <v>16</v>
      </c>
      <c r="C44" s="15">
        <v>94.817453134536734</v>
      </c>
      <c r="D44" s="15">
        <v>20.031946190071107</v>
      </c>
      <c r="E44" s="15">
        <v>19.791870898151398</v>
      </c>
      <c r="F44" s="15">
        <v>701.56463598632808</v>
      </c>
      <c r="G44" s="15">
        <v>279.09067647094724</v>
      </c>
      <c r="H44" s="13">
        <v>0.17438308894634247</v>
      </c>
      <c r="I44" s="14">
        <v>0.2175823450088501</v>
      </c>
      <c r="J44" s="13">
        <v>0.21134963631629944</v>
      </c>
      <c r="K44" s="13">
        <v>-2.1047236397862434E-2</v>
      </c>
    </row>
    <row r="45" spans="1:11" ht="15" customHeight="1" thickBot="1" x14ac:dyDescent="0.35">
      <c r="A45" t="s">
        <v>47</v>
      </c>
      <c r="B45" s="60"/>
      <c r="C45" s="15">
        <v>101.37138956832885</v>
      </c>
      <c r="D45" s="15">
        <v>20.43401113796234</v>
      </c>
      <c r="E45" s="15">
        <v>19.114803423023222</v>
      </c>
      <c r="F45" s="15">
        <v>761.72459956054684</v>
      </c>
      <c r="G45" s="15">
        <v>311.10378405761719</v>
      </c>
      <c r="H45" s="13">
        <v>0.13632975518703461</v>
      </c>
      <c r="I45" s="14">
        <v>0.18928565084934235</v>
      </c>
      <c r="J45" s="13">
        <v>0.22423818707466125</v>
      </c>
      <c r="K45" s="13">
        <v>0.13268569111824036</v>
      </c>
    </row>
    <row r="46" spans="1:11" ht="15" customHeight="1" thickTop="1" x14ac:dyDescent="0.3">
      <c r="A46" s="38" t="s">
        <v>32</v>
      </c>
      <c r="B46" s="39"/>
      <c r="C46" s="40"/>
      <c r="D46" s="43">
        <f>D44-D45</f>
        <v>-0.40206494789123326</v>
      </c>
      <c r="E46" s="68"/>
      <c r="F46" s="68"/>
      <c r="G46" s="68"/>
      <c r="H46" s="44"/>
      <c r="I46" s="44">
        <f>I44-I45</f>
        <v>2.8296694159507751E-2</v>
      </c>
      <c r="J46" s="52"/>
      <c r="K46" s="38"/>
    </row>
    <row r="47" spans="1:11" ht="15" customHeight="1" x14ac:dyDescent="0.3">
      <c r="A47" s="42" t="s">
        <v>33</v>
      </c>
      <c r="B47" s="5"/>
      <c r="C47" s="36"/>
      <c r="D47" s="72">
        <f>D46/D44</f>
        <v>-2.007118749602662E-2</v>
      </c>
      <c r="E47" s="42"/>
      <c r="F47" s="42"/>
      <c r="G47" s="42"/>
      <c r="H47" s="45"/>
      <c r="I47" s="45">
        <f>I46/I44</f>
        <v>0.13005050643404359</v>
      </c>
      <c r="J47" s="45"/>
      <c r="K47"/>
    </row>
    <row r="48" spans="1:11" ht="15" customHeight="1" x14ac:dyDescent="0.3">
      <c r="A48" s="12"/>
      <c r="B48" s="59"/>
      <c r="C48" s="11"/>
      <c r="D48" s="11" t="str">
        <f>IF(D45&gt;D44,"ñ","ò")</f>
        <v>ñ</v>
      </c>
      <c r="E48" s="11"/>
      <c r="F48" s="11"/>
      <c r="G48" s="11"/>
      <c r="H48" s="11"/>
      <c r="I48" s="11" t="str">
        <f>IF(I45&gt;I44,"ñ","ò")</f>
        <v>ò</v>
      </c>
      <c r="J48" s="11"/>
      <c r="K48" s="11"/>
    </row>
  </sheetData>
  <mergeCells count="4">
    <mergeCell ref="A5:D5"/>
    <mergeCell ref="A6:D6"/>
    <mergeCell ref="A1:K2"/>
    <mergeCell ref="A4:K4"/>
  </mergeCells>
  <conditionalFormatting sqref="C14:C15">
    <cfRule type="containsText" dxfId="123" priority="187" operator="containsText" text="ñ">
      <formula>NOT(ISERROR(SEARCH("ñ",C14)))</formula>
    </cfRule>
    <cfRule type="containsText" dxfId="122" priority="188" operator="containsText" text="ò">
      <formula>NOT(ISERROR(SEARCH("ò",C14)))</formula>
    </cfRule>
  </conditionalFormatting>
  <conditionalFormatting sqref="C19:C21">
    <cfRule type="containsText" dxfId="121" priority="159" operator="containsText" text="ñ">
      <formula>NOT(ISERROR(SEARCH("ñ",C19)))</formula>
    </cfRule>
    <cfRule type="containsText" dxfId="120" priority="160" operator="containsText" text="ò">
      <formula>NOT(ISERROR(SEARCH("ò",C19)))</formula>
    </cfRule>
  </conditionalFormatting>
  <conditionalFormatting sqref="J19:K21">
    <cfRule type="containsText" dxfId="119" priority="157" operator="containsText" text="ñ">
      <formula>NOT(ISERROR(SEARCH("ñ",J19)))</formula>
    </cfRule>
    <cfRule type="containsText" dxfId="118" priority="158" operator="containsText" text="ò">
      <formula>NOT(ISERROR(SEARCH("ò",J19)))</formula>
    </cfRule>
  </conditionalFormatting>
  <conditionalFormatting sqref="E21:H21">
    <cfRule type="containsText" dxfId="117" priority="155" operator="containsText" text="ñ">
      <formula>NOT(ISERROR(SEARCH("ñ",E21)))</formula>
    </cfRule>
    <cfRule type="containsText" dxfId="116" priority="156" operator="containsText" text="ò">
      <formula>NOT(ISERROR(SEARCH("ò",E21)))</formula>
    </cfRule>
  </conditionalFormatting>
  <conditionalFormatting sqref="J15:K15 K14">
    <cfRule type="containsText" dxfId="115" priority="185" operator="containsText" text="ñ">
      <formula>NOT(ISERROR(SEARCH("ñ",J14)))</formula>
    </cfRule>
    <cfRule type="containsText" dxfId="114" priority="186" operator="containsText" text="ò">
      <formula>NOT(ISERROR(SEARCH("ò",J14)))</formula>
    </cfRule>
  </conditionalFormatting>
  <conditionalFormatting sqref="C47:C48">
    <cfRule type="containsText" dxfId="113" priority="109" operator="containsText" text="ñ">
      <formula>NOT(ISERROR(SEARCH("ñ",C47)))</formula>
    </cfRule>
    <cfRule type="containsText" dxfId="112" priority="110" operator="containsText" text="ò">
      <formula>NOT(ISERROR(SEARCH("ò",C47)))</formula>
    </cfRule>
  </conditionalFormatting>
  <conditionalFormatting sqref="D42">
    <cfRule type="containsText" dxfId="111" priority="111" operator="containsText" text="ñ">
      <formula>NOT(ISERROR(SEARCH("ñ",D42)))</formula>
    </cfRule>
    <cfRule type="containsText" dxfId="110" priority="112" operator="containsText" text="ò">
      <formula>NOT(ISERROR(SEARCH("ò",D42)))</formula>
    </cfRule>
  </conditionalFormatting>
  <conditionalFormatting sqref="J47:K48">
    <cfRule type="containsText" dxfId="109" priority="107" operator="containsText" text="ñ">
      <formula>NOT(ISERROR(SEARCH("ñ",J47)))</formula>
    </cfRule>
    <cfRule type="containsText" dxfId="108" priority="108" operator="containsText" text="ò">
      <formula>NOT(ISERROR(SEARCH("ò",J47)))</formula>
    </cfRule>
  </conditionalFormatting>
  <conditionalFormatting sqref="I21">
    <cfRule type="containsText" dxfId="107" priority="153" operator="containsText" text="ñ">
      <formula>NOT(ISERROR(SEARCH("ñ",I21)))</formula>
    </cfRule>
    <cfRule type="containsText" dxfId="106" priority="154" operator="containsText" text="ò">
      <formula>NOT(ISERROR(SEARCH("ò",I21)))</formula>
    </cfRule>
  </conditionalFormatting>
  <conditionalFormatting sqref="D21">
    <cfRule type="containsText" dxfId="105" priority="151" operator="containsText" text="ñ">
      <formula>NOT(ISERROR(SEARCH("ñ",D21)))</formula>
    </cfRule>
    <cfRule type="containsText" dxfId="104" priority="152" operator="containsText" text="ò">
      <formula>NOT(ISERROR(SEARCH("ò",D21)))</formula>
    </cfRule>
  </conditionalFormatting>
  <conditionalFormatting sqref="C26:C28">
    <cfRule type="containsText" dxfId="103" priority="149" operator="containsText" text="ñ">
      <formula>NOT(ISERROR(SEARCH("ñ",C26)))</formula>
    </cfRule>
    <cfRule type="containsText" dxfId="102" priority="150" operator="containsText" text="ò">
      <formula>NOT(ISERROR(SEARCH("ò",C26)))</formula>
    </cfRule>
  </conditionalFormatting>
  <conditionalFormatting sqref="J26:K28">
    <cfRule type="containsText" dxfId="101" priority="147" operator="containsText" text="ñ">
      <formula>NOT(ISERROR(SEARCH("ñ",J26)))</formula>
    </cfRule>
    <cfRule type="containsText" dxfId="100" priority="148" operator="containsText" text="ò">
      <formula>NOT(ISERROR(SEARCH("ò",J26)))</formula>
    </cfRule>
  </conditionalFormatting>
  <conditionalFormatting sqref="E28:H28">
    <cfRule type="containsText" dxfId="99" priority="145" operator="containsText" text="ñ">
      <formula>NOT(ISERROR(SEARCH("ñ",E28)))</formula>
    </cfRule>
    <cfRule type="containsText" dxfId="98" priority="146" operator="containsText" text="ò">
      <formula>NOT(ISERROR(SEARCH("ò",E28)))</formula>
    </cfRule>
  </conditionalFormatting>
  <conditionalFormatting sqref="I28">
    <cfRule type="containsText" dxfId="97" priority="143" operator="containsText" text="ñ">
      <formula>NOT(ISERROR(SEARCH("ñ",I28)))</formula>
    </cfRule>
    <cfRule type="containsText" dxfId="96" priority="144" operator="containsText" text="ò">
      <formula>NOT(ISERROR(SEARCH("ò",I28)))</formula>
    </cfRule>
  </conditionalFormatting>
  <conditionalFormatting sqref="D28">
    <cfRule type="containsText" dxfId="95" priority="141" operator="containsText" text="ñ">
      <formula>NOT(ISERROR(SEARCH("ñ",D28)))</formula>
    </cfRule>
    <cfRule type="containsText" dxfId="94" priority="142" operator="containsText" text="ò">
      <formula>NOT(ISERROR(SEARCH("ò",D28)))</formula>
    </cfRule>
  </conditionalFormatting>
  <conditionalFormatting sqref="C33:C34">
    <cfRule type="containsText" dxfId="93" priority="129" operator="containsText" text="ñ">
      <formula>NOT(ISERROR(SEARCH("ñ",C33)))</formula>
    </cfRule>
    <cfRule type="containsText" dxfId="92" priority="130" operator="containsText" text="ò">
      <formula>NOT(ISERROR(SEARCH("ò",C33)))</formula>
    </cfRule>
  </conditionalFormatting>
  <conditionalFormatting sqref="J33:K34">
    <cfRule type="containsText" dxfId="91" priority="127" operator="containsText" text="ñ">
      <formula>NOT(ISERROR(SEARCH("ñ",J33)))</formula>
    </cfRule>
    <cfRule type="containsText" dxfId="90" priority="128" operator="containsText" text="ò">
      <formula>NOT(ISERROR(SEARCH("ò",J33)))</formula>
    </cfRule>
  </conditionalFormatting>
  <conditionalFormatting sqref="C40:C42">
    <cfRule type="containsText" dxfId="89" priority="119" operator="containsText" text="ñ">
      <formula>NOT(ISERROR(SEARCH("ñ",C40)))</formula>
    </cfRule>
    <cfRule type="containsText" dxfId="88" priority="120" operator="containsText" text="ò">
      <formula>NOT(ISERROR(SEARCH("ò",C40)))</formula>
    </cfRule>
  </conditionalFormatting>
  <conditionalFormatting sqref="J40:K42">
    <cfRule type="containsText" dxfId="87" priority="117" operator="containsText" text="ñ">
      <formula>NOT(ISERROR(SEARCH("ñ",J40)))</formula>
    </cfRule>
    <cfRule type="containsText" dxfId="86" priority="118" operator="containsText" text="ò">
      <formula>NOT(ISERROR(SEARCH("ò",J40)))</formula>
    </cfRule>
  </conditionalFormatting>
  <conditionalFormatting sqref="E42:H42">
    <cfRule type="containsText" dxfId="85" priority="115" operator="containsText" text="ñ">
      <formula>NOT(ISERROR(SEARCH("ñ",E42)))</formula>
    </cfRule>
    <cfRule type="containsText" dxfId="84" priority="116" operator="containsText" text="ò">
      <formula>NOT(ISERROR(SEARCH("ò",E42)))</formula>
    </cfRule>
  </conditionalFormatting>
  <conditionalFormatting sqref="I42">
    <cfRule type="containsText" dxfId="83" priority="113" operator="containsText" text="ñ">
      <formula>NOT(ISERROR(SEARCH("ñ",I42)))</formula>
    </cfRule>
    <cfRule type="containsText" dxfId="82" priority="114" operator="containsText" text="ò">
      <formula>NOT(ISERROR(SEARCH("ò",I42)))</formula>
    </cfRule>
  </conditionalFormatting>
  <conditionalFormatting sqref="E14:H14 J14">
    <cfRule type="containsText" dxfId="81" priority="93" operator="containsText" text="ñ">
      <formula>NOT(ISERROR(SEARCH("ñ",E14)))</formula>
    </cfRule>
    <cfRule type="containsText" dxfId="80" priority="94" operator="containsText" text="ò">
      <formula>NOT(ISERROR(SEARCH("ò",E14)))</formula>
    </cfRule>
  </conditionalFormatting>
  <conditionalFormatting sqref="D14">
    <cfRule type="containsText" dxfId="79" priority="89" operator="containsText" text="ñ">
      <formula>NOT(ISERROR(SEARCH("ñ",D14)))</formula>
    </cfRule>
    <cfRule type="containsText" dxfId="78" priority="90" operator="containsText" text="ò">
      <formula>NOT(ISERROR(SEARCH("ò",D14)))</formula>
    </cfRule>
  </conditionalFormatting>
  <conditionalFormatting sqref="I14">
    <cfRule type="containsText" dxfId="77" priority="91" operator="containsText" text="ñ">
      <formula>NOT(ISERROR(SEARCH("ñ",I14)))</formula>
    </cfRule>
    <cfRule type="containsText" dxfId="76" priority="92" operator="containsText" text="ò">
      <formula>NOT(ISERROR(SEARCH("ò",I14)))</formula>
    </cfRule>
  </conditionalFormatting>
  <conditionalFormatting sqref="C12:C13">
    <cfRule type="containsText" dxfId="75" priority="81" operator="containsText" text="ñ">
      <formula>NOT(ISERROR(SEARCH("ñ",C12)))</formula>
    </cfRule>
    <cfRule type="containsText" dxfId="74" priority="82" operator="containsText" text="ò">
      <formula>NOT(ISERROR(SEARCH("ò",C12)))</formula>
    </cfRule>
  </conditionalFormatting>
  <conditionalFormatting sqref="E12:K12 E13:H13 J13:K13">
    <cfRule type="containsText" dxfId="73" priority="79" operator="containsText" text="ñ">
      <formula>NOT(ISERROR(SEARCH("ñ",E12)))</formula>
    </cfRule>
    <cfRule type="containsText" dxfId="72" priority="80" operator="containsText" text="ò">
      <formula>NOT(ISERROR(SEARCH("ò",E12)))</formula>
    </cfRule>
  </conditionalFormatting>
  <conditionalFormatting sqref="I13">
    <cfRule type="containsText" dxfId="71" priority="77" operator="containsText" text="ñ">
      <formula>NOT(ISERROR(SEARCH("ñ",I13)))</formula>
    </cfRule>
    <cfRule type="containsText" dxfId="70" priority="78" operator="containsText" text="ò">
      <formula>NOT(ISERROR(SEARCH("ò",I13)))</formula>
    </cfRule>
  </conditionalFormatting>
  <conditionalFormatting sqref="E19:I19 E20:H20">
    <cfRule type="containsText" dxfId="69" priority="67" operator="containsText" text="ñ">
      <formula>NOT(ISERROR(SEARCH("ñ",E19)))</formula>
    </cfRule>
    <cfRule type="containsText" dxfId="68" priority="68" operator="containsText" text="ò">
      <formula>NOT(ISERROR(SEARCH("ò",E19)))</formula>
    </cfRule>
  </conditionalFormatting>
  <conditionalFormatting sqref="I20">
    <cfRule type="containsText" dxfId="67" priority="65" operator="containsText" text="ñ">
      <formula>NOT(ISERROR(SEARCH("ñ",I20)))</formula>
    </cfRule>
    <cfRule type="containsText" dxfId="66" priority="66" operator="containsText" text="ò">
      <formula>NOT(ISERROR(SEARCH("ò",I20)))</formula>
    </cfRule>
  </conditionalFormatting>
  <conditionalFormatting sqref="E26:I26 E27:H27">
    <cfRule type="containsText" dxfId="65" priority="61" operator="containsText" text="ñ">
      <formula>NOT(ISERROR(SEARCH("ñ",E26)))</formula>
    </cfRule>
    <cfRule type="containsText" dxfId="64" priority="62" operator="containsText" text="ò">
      <formula>NOT(ISERROR(SEARCH("ò",E26)))</formula>
    </cfRule>
  </conditionalFormatting>
  <conditionalFormatting sqref="I27">
    <cfRule type="containsText" dxfId="63" priority="59" operator="containsText" text="ñ">
      <formula>NOT(ISERROR(SEARCH("ñ",I27)))</formula>
    </cfRule>
    <cfRule type="containsText" dxfId="62" priority="60" operator="containsText" text="ò">
      <formula>NOT(ISERROR(SEARCH("ò",I27)))</formula>
    </cfRule>
  </conditionalFormatting>
  <conditionalFormatting sqref="E33:I33 E34:H34">
    <cfRule type="containsText" dxfId="61" priority="49" operator="containsText" text="ñ">
      <formula>NOT(ISERROR(SEARCH("ñ",E33)))</formula>
    </cfRule>
    <cfRule type="containsText" dxfId="60" priority="50" operator="containsText" text="ò">
      <formula>NOT(ISERROR(SEARCH("ò",E33)))</formula>
    </cfRule>
  </conditionalFormatting>
  <conditionalFormatting sqref="I34">
    <cfRule type="containsText" dxfId="59" priority="47" operator="containsText" text="ñ">
      <formula>NOT(ISERROR(SEARCH("ñ",I34)))</formula>
    </cfRule>
    <cfRule type="containsText" dxfId="58" priority="48" operator="containsText" text="ò">
      <formula>NOT(ISERROR(SEARCH("ò",I34)))</formula>
    </cfRule>
  </conditionalFormatting>
  <conditionalFormatting sqref="E40:I40 E41:H41">
    <cfRule type="containsText" dxfId="57" priority="43" operator="containsText" text="ñ">
      <formula>NOT(ISERROR(SEARCH("ñ",E40)))</formula>
    </cfRule>
    <cfRule type="containsText" dxfId="56" priority="44" operator="containsText" text="ò">
      <formula>NOT(ISERROR(SEARCH("ò",E40)))</formula>
    </cfRule>
  </conditionalFormatting>
  <conditionalFormatting sqref="I41">
    <cfRule type="containsText" dxfId="55" priority="41" operator="containsText" text="ñ">
      <formula>NOT(ISERROR(SEARCH("ñ",I41)))</formula>
    </cfRule>
    <cfRule type="containsText" dxfId="54" priority="42" operator="containsText" text="ò">
      <formula>NOT(ISERROR(SEARCH("ò",I41)))</formula>
    </cfRule>
  </conditionalFormatting>
  <conditionalFormatting sqref="D47:I47 E48:H48">
    <cfRule type="containsText" dxfId="53" priority="37" operator="containsText" text="ñ">
      <formula>NOT(ISERROR(SEARCH("ñ",D47)))</formula>
    </cfRule>
    <cfRule type="containsText" dxfId="52" priority="38" operator="containsText" text="ò">
      <formula>NOT(ISERROR(SEARCH("ò",D47)))</formula>
    </cfRule>
  </conditionalFormatting>
  <conditionalFormatting sqref="D48">
    <cfRule type="containsText" dxfId="51" priority="33" operator="containsText" text="ñ">
      <formula>NOT(ISERROR(SEARCH("ñ",D48)))</formula>
    </cfRule>
    <cfRule type="containsText" dxfId="50" priority="34" operator="containsText" text="ò">
      <formula>NOT(ISERROR(SEARCH("ò",D48)))</formula>
    </cfRule>
  </conditionalFormatting>
  <conditionalFormatting sqref="I48">
    <cfRule type="containsText" dxfId="49" priority="35" operator="containsText" text="ñ">
      <formula>NOT(ISERROR(SEARCH("ñ",I48)))</formula>
    </cfRule>
    <cfRule type="containsText" dxfId="48" priority="36" operator="containsText" text="ò">
      <formula>NOT(ISERROR(SEARCH("ò",I48)))</formula>
    </cfRule>
  </conditionalFormatting>
  <conditionalFormatting sqref="D33">
    <cfRule type="containsText" dxfId="47" priority="27" operator="containsText" text="ñ">
      <formula>NOT(ISERROR(SEARCH("ñ",D33)))</formula>
    </cfRule>
    <cfRule type="containsText" dxfId="46" priority="28" operator="containsText" text="ò">
      <formula>NOT(ISERROR(SEARCH("ò",D33)))</formula>
    </cfRule>
  </conditionalFormatting>
  <conditionalFormatting sqref="D34">
    <cfRule type="containsText" dxfId="45" priority="25" operator="containsText" text="ñ">
      <formula>NOT(ISERROR(SEARCH("ñ",D34)))</formula>
    </cfRule>
    <cfRule type="containsText" dxfId="44" priority="26" operator="containsText" text="ò">
      <formula>NOT(ISERROR(SEARCH("ò",D34)))</formula>
    </cfRule>
  </conditionalFormatting>
  <conditionalFormatting sqref="D40">
    <cfRule type="containsText" dxfId="43" priority="23" operator="containsText" text="ñ">
      <formula>NOT(ISERROR(SEARCH("ñ",D40)))</formula>
    </cfRule>
    <cfRule type="containsText" dxfId="42" priority="24" operator="containsText" text="ò">
      <formula>NOT(ISERROR(SEARCH("ò",D40)))</formula>
    </cfRule>
  </conditionalFormatting>
  <conditionalFormatting sqref="D41">
    <cfRule type="containsText" dxfId="41" priority="21" operator="containsText" text="ñ">
      <formula>NOT(ISERROR(SEARCH("ñ",D41)))</formula>
    </cfRule>
    <cfRule type="containsText" dxfId="40" priority="22" operator="containsText" text="ò">
      <formula>NOT(ISERROR(SEARCH("ò",D41)))</formula>
    </cfRule>
  </conditionalFormatting>
  <conditionalFormatting sqref="D26">
    <cfRule type="containsText" dxfId="39" priority="19" operator="containsText" text="ñ">
      <formula>NOT(ISERROR(SEARCH("ñ",D26)))</formula>
    </cfRule>
    <cfRule type="containsText" dxfId="38" priority="20" operator="containsText" text="ò">
      <formula>NOT(ISERROR(SEARCH("ò",D26)))</formula>
    </cfRule>
  </conditionalFormatting>
  <conditionalFormatting sqref="D27">
    <cfRule type="containsText" dxfId="37" priority="17" operator="containsText" text="ñ">
      <formula>NOT(ISERROR(SEARCH("ñ",D27)))</formula>
    </cfRule>
    <cfRule type="containsText" dxfId="36" priority="18" operator="containsText" text="ò">
      <formula>NOT(ISERROR(SEARCH("ò",D27)))</formula>
    </cfRule>
  </conditionalFormatting>
  <conditionalFormatting sqref="D19">
    <cfRule type="containsText" dxfId="35" priority="15" operator="containsText" text="ñ">
      <formula>NOT(ISERROR(SEARCH("ñ",D19)))</formula>
    </cfRule>
    <cfRule type="containsText" dxfId="34" priority="16" operator="containsText" text="ò">
      <formula>NOT(ISERROR(SEARCH("ò",D19)))</formula>
    </cfRule>
  </conditionalFormatting>
  <conditionalFormatting sqref="D20">
    <cfRule type="containsText" dxfId="33" priority="13" operator="containsText" text="ñ">
      <formula>NOT(ISERROR(SEARCH("ñ",D20)))</formula>
    </cfRule>
    <cfRule type="containsText" dxfId="32" priority="14" operator="containsText" text="ò">
      <formula>NOT(ISERROR(SEARCH("ò",D20)))</formula>
    </cfRule>
  </conditionalFormatting>
  <conditionalFormatting sqref="D12">
    <cfRule type="containsText" dxfId="31" priority="7" operator="containsText" text="ñ">
      <formula>NOT(ISERROR(SEARCH("ñ",D12)))</formula>
    </cfRule>
    <cfRule type="containsText" dxfId="30" priority="8" operator="containsText" text="ò">
      <formula>NOT(ISERROR(SEARCH("ò",D12)))</formula>
    </cfRule>
  </conditionalFormatting>
  <conditionalFormatting sqref="D13">
    <cfRule type="containsText" dxfId="29" priority="5" operator="containsText" text="ñ">
      <formula>NOT(ISERROR(SEARCH("ñ",D13)))</formula>
    </cfRule>
    <cfRule type="containsText" dxfId="28" priority="6" operator="containsText" text="ò">
      <formula>NOT(ISERROR(SEARCH("ò",D13)))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opLeftCell="A4" workbookViewId="0">
      <selection activeCell="A25" sqref="A25"/>
    </sheetView>
  </sheetViews>
  <sheetFormatPr defaultRowHeight="14.4" x14ac:dyDescent="0.3"/>
  <cols>
    <col min="1" max="1" width="36.44140625" bestFit="1" customWidth="1"/>
    <col min="11" max="11" width="9.109375" style="21"/>
  </cols>
  <sheetData>
    <row r="1" spans="1:13" s="9" customFormat="1" ht="15" customHeight="1" x14ac:dyDescent="0.3">
      <c r="A1" s="74" t="s">
        <v>41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30"/>
      <c r="M1" s="30"/>
    </row>
    <row r="2" spans="1:13" s="9" customFormat="1" ht="15" customHeight="1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30"/>
      <c r="M2" s="30"/>
    </row>
    <row r="3" spans="1:13" s="9" customFormat="1" ht="15" customHeight="1" x14ac:dyDescent="0.3">
      <c r="A3" s="76" t="s">
        <v>51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49"/>
      <c r="M3"/>
    </row>
    <row r="4" spans="1:13" s="9" customFormat="1" ht="15" customHeight="1" x14ac:dyDescent="0.3">
      <c r="A4" s="76" t="s">
        <v>44</v>
      </c>
      <c r="B4" s="76"/>
      <c r="C4" s="76"/>
      <c r="D4" s="76"/>
      <c r="E4" s="48"/>
      <c r="F4" s="48"/>
      <c r="G4" s="48"/>
      <c r="H4" s="48"/>
      <c r="I4" s="48"/>
      <c r="J4" s="48"/>
      <c r="K4" s="67"/>
      <c r="L4" s="48"/>
      <c r="M4"/>
    </row>
    <row r="5" spans="1:13" s="9" customFormat="1" ht="15" customHeight="1" x14ac:dyDescent="0.3">
      <c r="A5" s="77" t="s">
        <v>43</v>
      </c>
      <c r="B5" s="77"/>
      <c r="C5" s="77"/>
      <c r="D5" s="77"/>
      <c r="E5" s="48"/>
      <c r="F5" s="48"/>
      <c r="G5" s="48"/>
      <c r="H5" s="48"/>
      <c r="I5" s="48"/>
      <c r="J5" s="48"/>
      <c r="K5" s="67"/>
      <c r="L5" s="48"/>
      <c r="M5"/>
    </row>
    <row r="6" spans="1:13" s="9" customFormat="1" ht="15" customHeight="1" x14ac:dyDescent="0.3">
      <c r="A6" s="50"/>
      <c r="B6" s="50"/>
      <c r="C6" s="50"/>
      <c r="D6" s="50"/>
      <c r="E6" s="48"/>
      <c r="F6" s="48"/>
      <c r="G6" s="48"/>
      <c r="H6" s="48"/>
      <c r="I6" s="48"/>
      <c r="J6" s="48"/>
      <c r="K6" s="67"/>
      <c r="L6" s="48"/>
      <c r="M6"/>
    </row>
    <row r="7" spans="1:13" ht="20.399999999999999" x14ac:dyDescent="0.3">
      <c r="A7" s="65" t="s">
        <v>0</v>
      </c>
      <c r="B7" s="65" t="s">
        <v>24</v>
      </c>
      <c r="C7" s="65" t="s">
        <v>25</v>
      </c>
      <c r="D7" s="65" t="s">
        <v>26</v>
      </c>
      <c r="E7" s="65" t="s">
        <v>5</v>
      </c>
      <c r="F7" s="65" t="s">
        <v>6</v>
      </c>
      <c r="G7" s="66" t="s">
        <v>7</v>
      </c>
      <c r="H7" s="66" t="s">
        <v>27</v>
      </c>
      <c r="I7" s="66" t="s">
        <v>9</v>
      </c>
      <c r="J7" s="66" t="s">
        <v>10</v>
      </c>
    </row>
    <row r="8" spans="1:13" ht="15.6" x14ac:dyDescent="0.3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3" x14ac:dyDescent="0.3">
      <c r="A9" t="s">
        <v>46</v>
      </c>
      <c r="B9" s="22">
        <v>110.68488084030152</v>
      </c>
      <c r="C9" s="22">
        <v>26.806206900596617</v>
      </c>
      <c r="D9" s="22">
        <v>27.87381584358215</v>
      </c>
      <c r="E9" s="22">
        <v>697.14755698242186</v>
      </c>
      <c r="F9" s="22">
        <v>298.65863073120113</v>
      </c>
      <c r="G9" s="23">
        <v>0.15172752737998962</v>
      </c>
      <c r="H9" s="24">
        <v>0.36576119065284729</v>
      </c>
      <c r="I9" s="23">
        <v>0.32262441515922546</v>
      </c>
      <c r="J9" s="23">
        <v>7.3813118040561676E-2</v>
      </c>
    </row>
    <row r="10" spans="1:13" ht="15" thickBot="1" x14ac:dyDescent="0.35">
      <c r="A10" t="s">
        <v>52</v>
      </c>
      <c r="B10" s="22">
        <v>109.64237770080567</v>
      </c>
      <c r="C10" s="22">
        <v>25.485145317459107</v>
      </c>
      <c r="D10" s="22">
        <v>26.990685737609862</v>
      </c>
      <c r="E10" s="22">
        <v>700.64897299804693</v>
      </c>
      <c r="F10" s="22">
        <v>298.50876625061034</v>
      </c>
      <c r="G10" s="23">
        <v>0.1448775976896286</v>
      </c>
      <c r="H10" s="24">
        <v>0.2302011251449585</v>
      </c>
      <c r="I10" s="23">
        <v>0.29776543378829956</v>
      </c>
      <c r="J10" s="23">
        <v>-4.0675930678844452E-2</v>
      </c>
    </row>
    <row r="11" spans="1:13" ht="15" thickTop="1" x14ac:dyDescent="0.3">
      <c r="A11" s="38" t="s">
        <v>32</v>
      </c>
      <c r="B11" s="39"/>
      <c r="C11" s="44">
        <f>C9-C10</f>
        <v>1.3210615831375101</v>
      </c>
      <c r="D11" s="68"/>
      <c r="E11" s="68"/>
      <c r="F11" s="68"/>
      <c r="G11" s="44"/>
      <c r="H11" s="44">
        <f>H9-H10</f>
        <v>0.13556006550788879</v>
      </c>
      <c r="I11" s="44"/>
      <c r="J11" s="52"/>
      <c r="K11" s="42"/>
    </row>
    <row r="12" spans="1:13" x14ac:dyDescent="0.3">
      <c r="A12" s="42" t="s">
        <v>33</v>
      </c>
      <c r="B12" s="5"/>
      <c r="C12" s="45">
        <f>C11/C9</f>
        <v>4.9281928921771759E-2</v>
      </c>
      <c r="D12" s="42"/>
      <c r="E12" s="42"/>
      <c r="F12" s="42"/>
      <c r="G12" s="45"/>
      <c r="H12" s="45">
        <f>H11/H9</f>
        <v>0.3706245194191532</v>
      </c>
      <c r="I12" s="45"/>
      <c r="J12" s="45"/>
    </row>
    <row r="13" spans="1:13" ht="15.6" x14ac:dyDescent="0.3">
      <c r="A13" s="12"/>
      <c r="B13" s="59"/>
      <c r="C13" s="11" t="str">
        <f>IF(C10&gt;C9,"ñ","ò")</f>
        <v>ò</v>
      </c>
      <c r="D13" s="11"/>
      <c r="E13" s="11"/>
      <c r="F13" s="11"/>
      <c r="G13" s="11"/>
      <c r="H13" s="11" t="str">
        <f>IF(H10&gt;H9,"ñ","ò")</f>
        <v>ò</v>
      </c>
      <c r="I13" s="11"/>
      <c r="J13" s="11"/>
      <c r="K13" s="11"/>
    </row>
    <row r="14" spans="1:13" ht="15.6" x14ac:dyDescent="0.3">
      <c r="A14" s="12"/>
      <c r="B14" s="59"/>
      <c r="C14" s="11"/>
      <c r="D14" s="11"/>
      <c r="E14" s="11"/>
      <c r="F14" s="11"/>
      <c r="G14" s="11"/>
      <c r="H14" s="11"/>
      <c r="I14" s="11"/>
      <c r="J14" s="11"/>
      <c r="K14" s="11"/>
    </row>
    <row r="15" spans="1:13" ht="15.6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3" x14ac:dyDescent="0.3">
      <c r="A16" t="s">
        <v>46</v>
      </c>
      <c r="B16" s="22">
        <v>101.41135000228881</v>
      </c>
      <c r="C16" s="22">
        <v>26.000549920463563</v>
      </c>
      <c r="D16" s="22">
        <v>22.578479341983794</v>
      </c>
      <c r="E16" s="22">
        <v>696.94191284179692</v>
      </c>
      <c r="F16" s="22">
        <v>297.98688464050292</v>
      </c>
      <c r="G16" s="23">
        <v>0.18399396538734436</v>
      </c>
      <c r="H16" s="24">
        <v>0.32807376980781555</v>
      </c>
      <c r="I16" s="23">
        <v>0.32945138216018677</v>
      </c>
      <c r="J16" s="23">
        <v>4.1287839412689209E-2</v>
      </c>
    </row>
    <row r="17" spans="1:11" ht="15" thickBot="1" x14ac:dyDescent="0.35">
      <c r="A17" t="s">
        <v>53</v>
      </c>
      <c r="B17" s="22">
        <v>100.43868391990661</v>
      </c>
      <c r="C17" s="22">
        <v>23.687352542495727</v>
      </c>
      <c r="D17" s="22">
        <v>22.515037275791165</v>
      </c>
      <c r="E17" s="22">
        <v>704.81480405273442</v>
      </c>
      <c r="F17" s="22">
        <v>297.79307037048341</v>
      </c>
      <c r="G17" s="23">
        <v>0.18346564471721649</v>
      </c>
      <c r="H17" s="24">
        <v>0.25192052125930786</v>
      </c>
      <c r="I17" s="23">
        <v>0.3168928325176239</v>
      </c>
      <c r="J17" s="23">
        <v>7.9621195793151855E-2</v>
      </c>
    </row>
    <row r="18" spans="1:11" ht="15" thickTop="1" x14ac:dyDescent="0.3">
      <c r="A18" s="38" t="s">
        <v>32</v>
      </c>
      <c r="B18" s="39"/>
      <c r="C18" s="44">
        <f>C16-C17</f>
        <v>2.3131973779678354</v>
      </c>
      <c r="D18" s="68"/>
      <c r="E18" s="68"/>
      <c r="F18" s="68"/>
      <c r="G18" s="44"/>
      <c r="H18" s="44">
        <f>H16-H17</f>
        <v>7.615324854850769E-2</v>
      </c>
      <c r="I18" s="44"/>
      <c r="J18" s="52"/>
      <c r="K18" s="42"/>
    </row>
    <row r="19" spans="1:11" x14ac:dyDescent="0.3">
      <c r="A19" s="42" t="s">
        <v>33</v>
      </c>
      <c r="B19" s="5"/>
      <c r="C19" s="45">
        <f>C18/C16</f>
        <v>8.8967248194517942E-2</v>
      </c>
      <c r="D19" s="42"/>
      <c r="E19" s="42"/>
      <c r="F19" s="42"/>
      <c r="G19" s="45"/>
      <c r="H19" s="45">
        <f>H18/H16</f>
        <v>0.2321223320996311</v>
      </c>
      <c r="I19" s="45"/>
      <c r="J19" s="45"/>
    </row>
    <row r="20" spans="1:11" ht="15.6" x14ac:dyDescent="0.3">
      <c r="A20" s="12"/>
      <c r="B20" s="59"/>
      <c r="C20" s="11" t="str">
        <f>IF(C17&gt;C16,"ñ","ò")</f>
        <v>ò</v>
      </c>
      <c r="D20" s="11"/>
      <c r="E20" s="11"/>
      <c r="F20" s="11"/>
      <c r="G20" s="11"/>
      <c r="H20" s="11" t="str">
        <f>IF(H17&gt;H16,"ñ","ò")</f>
        <v>ò</v>
      </c>
      <c r="I20" s="11"/>
      <c r="J20" s="11"/>
      <c r="K20" s="11"/>
    </row>
  </sheetData>
  <mergeCells count="4">
    <mergeCell ref="A4:D4"/>
    <mergeCell ref="A5:D5"/>
    <mergeCell ref="A1:K2"/>
    <mergeCell ref="A3:K3"/>
  </mergeCells>
  <conditionalFormatting sqref="D14">
    <cfRule type="containsText" dxfId="27" priority="85" operator="containsText" text="ñ">
      <formula>NOT(ISERROR(SEARCH("ñ",D14)))</formula>
    </cfRule>
    <cfRule type="containsText" dxfId="26" priority="86" operator="containsText" text="ò">
      <formula>NOT(ISERROR(SEARCH("ò",D14)))</formula>
    </cfRule>
  </conditionalFormatting>
  <conditionalFormatting sqref="C14">
    <cfRule type="containsText" dxfId="25" priority="93" operator="containsText" text="ñ">
      <formula>NOT(ISERROR(SEARCH("ñ",C14)))</formula>
    </cfRule>
    <cfRule type="containsText" dxfId="24" priority="94" operator="containsText" text="ò">
      <formula>NOT(ISERROR(SEARCH("ò",C14)))</formula>
    </cfRule>
  </conditionalFormatting>
  <conditionalFormatting sqref="J12:K14">
    <cfRule type="containsText" dxfId="23" priority="91" operator="containsText" text="ñ">
      <formula>NOT(ISERROR(SEARCH("ñ",J12)))</formula>
    </cfRule>
    <cfRule type="containsText" dxfId="22" priority="92" operator="containsText" text="ò">
      <formula>NOT(ISERROR(SEARCH("ò",J12)))</formula>
    </cfRule>
  </conditionalFormatting>
  <conditionalFormatting sqref="E14:H14">
    <cfRule type="containsText" dxfId="21" priority="89" operator="containsText" text="ñ">
      <formula>NOT(ISERROR(SEARCH("ñ",E14)))</formula>
    </cfRule>
    <cfRule type="containsText" dxfId="20" priority="90" operator="containsText" text="ò">
      <formula>NOT(ISERROR(SEARCH("ò",E14)))</formula>
    </cfRule>
  </conditionalFormatting>
  <conditionalFormatting sqref="I14">
    <cfRule type="containsText" dxfId="19" priority="87" operator="containsText" text="ñ">
      <formula>NOT(ISERROR(SEARCH("ñ",I14)))</formula>
    </cfRule>
    <cfRule type="containsText" dxfId="18" priority="88" operator="containsText" text="ò">
      <formula>NOT(ISERROR(SEARCH("ò",I14)))</formula>
    </cfRule>
  </conditionalFormatting>
  <conditionalFormatting sqref="J19:K20">
    <cfRule type="containsText" dxfId="17" priority="71" operator="containsText" text="ñ">
      <formula>NOT(ISERROR(SEARCH("ñ",J19)))</formula>
    </cfRule>
    <cfRule type="containsText" dxfId="16" priority="72" operator="containsText" text="ò">
      <formula>NOT(ISERROR(SEARCH("ò",J19)))</formula>
    </cfRule>
  </conditionalFormatting>
  <conditionalFormatting sqref="D12:I12 D13:G13 I13">
    <cfRule type="containsText" dxfId="15" priority="23" operator="containsText" text="ñ">
      <formula>NOT(ISERROR(SEARCH("ñ",D12)))</formula>
    </cfRule>
    <cfRule type="containsText" dxfId="14" priority="24" operator="containsText" text="ò">
      <formula>NOT(ISERROR(SEARCH("ò",D12)))</formula>
    </cfRule>
  </conditionalFormatting>
  <conditionalFormatting sqref="H13">
    <cfRule type="containsText" dxfId="13" priority="21" operator="containsText" text="ñ">
      <formula>NOT(ISERROR(SEARCH("ñ",H13)))</formula>
    </cfRule>
    <cfRule type="containsText" dxfId="12" priority="22" operator="containsText" text="ò">
      <formula>NOT(ISERROR(SEARCH("ò",H13)))</formula>
    </cfRule>
  </conditionalFormatting>
  <conditionalFormatting sqref="C12">
    <cfRule type="containsText" dxfId="11" priority="19" operator="containsText" text="ñ">
      <formula>NOT(ISERROR(SEARCH("ñ",C12)))</formula>
    </cfRule>
    <cfRule type="containsText" dxfId="10" priority="20" operator="containsText" text="ò">
      <formula>NOT(ISERROR(SEARCH("ò",C12)))</formula>
    </cfRule>
  </conditionalFormatting>
  <conditionalFormatting sqref="C13">
    <cfRule type="containsText" dxfId="9" priority="17" operator="containsText" text="ñ">
      <formula>NOT(ISERROR(SEARCH("ñ",C13)))</formula>
    </cfRule>
    <cfRule type="containsText" dxfId="8" priority="18" operator="containsText" text="ò">
      <formula>NOT(ISERROR(SEARCH("ò",C13)))</formula>
    </cfRule>
  </conditionalFormatting>
  <conditionalFormatting sqref="D19:I19 D20:G20 I20">
    <cfRule type="containsText" dxfId="7" priority="7" operator="containsText" text="ñ">
      <formula>NOT(ISERROR(SEARCH("ñ",D19)))</formula>
    </cfRule>
    <cfRule type="containsText" dxfId="6" priority="8" operator="containsText" text="ò">
      <formula>NOT(ISERROR(SEARCH("ò",D19)))</formula>
    </cfRule>
  </conditionalFormatting>
  <conditionalFormatting sqref="H20">
    <cfRule type="containsText" dxfId="5" priority="5" operator="containsText" text="ñ">
      <formula>NOT(ISERROR(SEARCH("ñ",H20)))</formula>
    </cfRule>
    <cfRule type="containsText" dxfId="4" priority="6" operator="containsText" text="ò">
      <formula>NOT(ISERROR(SEARCH("ò",H20)))</formula>
    </cfRule>
  </conditionalFormatting>
  <conditionalFormatting sqref="C19">
    <cfRule type="containsText" dxfId="3" priority="3" operator="containsText" text="ñ">
      <formula>NOT(ISERROR(SEARCH("ñ",C19)))</formula>
    </cfRule>
    <cfRule type="containsText" dxfId="2" priority="4" operator="containsText" text="ò">
      <formula>NOT(ISERROR(SEARCH("ò",C19)))</formula>
    </cfRule>
  </conditionalFormatting>
  <conditionalFormatting sqref="C20">
    <cfRule type="containsText" dxfId="1" priority="1" operator="containsText" text="ñ">
      <formula>NOT(ISERROR(SEARCH("ñ",C20)))</formula>
    </cfRule>
    <cfRule type="containsText" dxfId="0" priority="2" operator="containsText" text="ò">
      <formula>NOT(ISERROR(SEARCH("ò",C20)))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Dec 2015</vt:lpstr>
      <vt:lpstr>High Cr feed in factory</vt:lpstr>
      <vt:lpstr>March 2016</vt:lpstr>
      <vt:lpstr>Aug 2016</vt:lpstr>
      <vt:lpstr>Nov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Rademeyer</dc:creator>
  <cp:lastModifiedBy>Knight, Kyen</cp:lastModifiedBy>
  <dcterms:created xsi:type="dcterms:W3CDTF">2017-03-30T21:05:20Z</dcterms:created>
  <dcterms:modified xsi:type="dcterms:W3CDTF">2017-03-31T01:33:59Z</dcterms:modified>
</cp:coreProperties>
</file>