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nseow\Desktop\Honours\Thesis\Final\"/>
    </mc:Choice>
  </mc:AlternateContent>
  <xr:revisionPtr revIDLastSave="0" documentId="10_ncr:100000_{8FFE49DC-580B-440C-AA12-CA49CB468A96}" xr6:coauthVersionLast="31" xr6:coauthVersionMax="31" xr10:uidLastSave="{00000000-0000-0000-0000-000000000000}"/>
  <bookViews>
    <workbookView xWindow="0" yWindow="0" windowWidth="28800" windowHeight="13515" activeTab="3" xr2:uid="{54BB5C2E-0EDE-4D44-BB08-0B87FC81C37A}"/>
  </bookViews>
  <sheets>
    <sheet name="Abbreviation" sheetId="4" r:id="rId1"/>
    <sheet name="WR Data (Prince Darwin) " sheetId="2" r:id="rId2"/>
    <sheet name="WR data (previous studies)" sheetId="1" r:id="rId3"/>
    <sheet name="REEs (all)" sheetId="3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80" i="1" l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3" i="1"/>
  <c r="AR47" i="1"/>
  <c r="AR46" i="1"/>
  <c r="AR45" i="1"/>
  <c r="AR44" i="1"/>
  <c r="AR43" i="1"/>
  <c r="BB65" i="1"/>
  <c r="AR65" i="1"/>
  <c r="Q65" i="1"/>
  <c r="BB64" i="1"/>
  <c r="AR64" i="1"/>
  <c r="Q64" i="1"/>
  <c r="AR61" i="1"/>
  <c r="Q61" i="1"/>
  <c r="AR60" i="1"/>
  <c r="Q60" i="1"/>
  <c r="AR59" i="1"/>
  <c r="AY59" i="1" s="1"/>
  <c r="Q59" i="1"/>
  <c r="AR58" i="1"/>
  <c r="AY58" i="1" s="1"/>
  <c r="Q58" i="1"/>
  <c r="AR57" i="1"/>
  <c r="AY57" i="1" s="1"/>
  <c r="Q57" i="1"/>
  <c r="AR56" i="1"/>
  <c r="AY56" i="1" s="1"/>
  <c r="Q56" i="1"/>
  <c r="AR55" i="1"/>
  <c r="AY55" i="1" s="1"/>
  <c r="Q55" i="1"/>
  <c r="AR54" i="1"/>
  <c r="AY54" i="1" s="1"/>
  <c r="Q54" i="1"/>
  <c r="AR53" i="1"/>
  <c r="AY53" i="1" s="1"/>
  <c r="Q53" i="1"/>
  <c r="AR52" i="1"/>
  <c r="AY52" i="1" s="1"/>
  <c r="Q52" i="1"/>
  <c r="AR51" i="1"/>
  <c r="AY51" i="1" s="1"/>
  <c r="Q51" i="1"/>
  <c r="AR50" i="1"/>
  <c r="AY50" i="1" s="1"/>
  <c r="AR92" i="1"/>
  <c r="AY92" i="1" s="1"/>
  <c r="AR91" i="1"/>
  <c r="AY91" i="1" s="1"/>
  <c r="AR90" i="1"/>
  <c r="AY90" i="1" s="1"/>
  <c r="AR89" i="1"/>
  <c r="AY89" i="1" s="1"/>
  <c r="AR88" i="1"/>
  <c r="AY88" i="1" s="1"/>
  <c r="AR87" i="1"/>
  <c r="AY87" i="1" s="1"/>
  <c r="AR86" i="1"/>
  <c r="AY86" i="1" s="1"/>
  <c r="AR85" i="1"/>
  <c r="AY85" i="1" s="1"/>
  <c r="AR84" i="1"/>
  <c r="AY84" i="1" s="1"/>
  <c r="AR83" i="1"/>
  <c r="AY83" i="1" s="1"/>
  <c r="AR82" i="1"/>
  <c r="AY82" i="1" s="1"/>
  <c r="AR81" i="1"/>
  <c r="AY81" i="1" s="1"/>
  <c r="AR102" i="1"/>
  <c r="AY102" i="1" s="1"/>
  <c r="AR101" i="1"/>
  <c r="AY101" i="1" s="1"/>
  <c r="AR100" i="1"/>
  <c r="AY100" i="1" s="1"/>
  <c r="AR99" i="1"/>
  <c r="AY99" i="1" s="1"/>
  <c r="AR98" i="1"/>
  <c r="AY98" i="1" s="1"/>
  <c r="AR97" i="1"/>
  <c r="AY97" i="1" s="1"/>
  <c r="AR96" i="1"/>
  <c r="AY96" i="1" s="1"/>
  <c r="AR95" i="1"/>
  <c r="AY95" i="1" s="1"/>
  <c r="AR94" i="1"/>
  <c r="AY94" i="1" s="1"/>
  <c r="AR93" i="1"/>
  <c r="AY93" i="1" s="1"/>
  <c r="AR62" i="1"/>
  <c r="AY62" i="1" s="1"/>
  <c r="AR49" i="1"/>
  <c r="AY49" i="1" s="1"/>
  <c r="AR48" i="1"/>
  <c r="AY48" i="1" s="1"/>
  <c r="AR42" i="1"/>
  <c r="AY42" i="1" s="1"/>
  <c r="AR41" i="1"/>
  <c r="AY41" i="1" s="1"/>
  <c r="AR40" i="1"/>
  <c r="AY40" i="1" s="1"/>
  <c r="AR39" i="1"/>
  <c r="AY39" i="1" s="1"/>
  <c r="AR38" i="1"/>
  <c r="AY38" i="1" s="1"/>
  <c r="AR37" i="1"/>
  <c r="AY37" i="1" s="1"/>
  <c r="AR36" i="1"/>
  <c r="AY36" i="1" s="1"/>
  <c r="AR35" i="1"/>
  <c r="AY35" i="1" s="1"/>
  <c r="AR34" i="1"/>
  <c r="AY34" i="1" s="1"/>
  <c r="AR33" i="1"/>
  <c r="AY33" i="1" s="1"/>
  <c r="AR32" i="1"/>
  <c r="AY32" i="1" s="1"/>
  <c r="AR31" i="1"/>
  <c r="AY31" i="1" s="1"/>
  <c r="AR30" i="1"/>
  <c r="AY30" i="1" s="1"/>
  <c r="AR29" i="1"/>
  <c r="AY29" i="1" s="1"/>
  <c r="AR28" i="1"/>
  <c r="AY28" i="1" s="1"/>
  <c r="AR27" i="1"/>
  <c r="AY27" i="1" s="1"/>
  <c r="AR26" i="1"/>
  <c r="AY26" i="1" s="1"/>
  <c r="AR25" i="1"/>
  <c r="AY25" i="1" s="1"/>
  <c r="AR24" i="1"/>
  <c r="AY24" i="1" s="1"/>
  <c r="AR23" i="1"/>
  <c r="AY23" i="1" s="1"/>
  <c r="AR22" i="1"/>
  <c r="AY22" i="1" s="1"/>
  <c r="AR21" i="1"/>
  <c r="AY21" i="1" s="1"/>
  <c r="AR20" i="1"/>
  <c r="AY20" i="1" s="1"/>
  <c r="BB19" i="1"/>
  <c r="AR19" i="1"/>
  <c r="AY19" i="1" s="1"/>
  <c r="Q19" i="1"/>
  <c r="BB18" i="1"/>
  <c r="AR18" i="1"/>
  <c r="AY18" i="1" s="1"/>
  <c r="Q18" i="1"/>
  <c r="BB17" i="1"/>
  <c r="AR17" i="1"/>
  <c r="AY17" i="1" s="1"/>
  <c r="Q17" i="1"/>
  <c r="BB16" i="1"/>
  <c r="AR16" i="1"/>
  <c r="AY16" i="1" s="1"/>
  <c r="Q16" i="1"/>
  <c r="BB15" i="1"/>
  <c r="AR15" i="1"/>
  <c r="AY15" i="1" s="1"/>
  <c r="Q15" i="1"/>
  <c r="BB14" i="1"/>
  <c r="AR14" i="1"/>
  <c r="AY14" i="1" s="1"/>
  <c r="Q14" i="1"/>
  <c r="BB13" i="1"/>
  <c r="AR13" i="1"/>
  <c r="AY13" i="1" s="1"/>
  <c r="Q13" i="1"/>
  <c r="BB12" i="1"/>
  <c r="AR12" i="1"/>
  <c r="AY12" i="1" s="1"/>
  <c r="Q12" i="1"/>
  <c r="BB11" i="1"/>
  <c r="AR11" i="1"/>
  <c r="AY11" i="1" s="1"/>
  <c r="Q11" i="1"/>
  <c r="BB10" i="1"/>
  <c r="AR10" i="1"/>
  <c r="AY10" i="1" s="1"/>
  <c r="Q10" i="1"/>
  <c r="BB9" i="1"/>
  <c r="AR9" i="1"/>
  <c r="AY9" i="1" s="1"/>
  <c r="Q9" i="1"/>
  <c r="BB8" i="1"/>
  <c r="AR8" i="1"/>
  <c r="AY8" i="1" s="1"/>
  <c r="Q8" i="1"/>
  <c r="BB7" i="1"/>
  <c r="AR7" i="1"/>
  <c r="AY7" i="1" s="1"/>
  <c r="Q7" i="1"/>
  <c r="BB6" i="1"/>
  <c r="AR6" i="1"/>
  <c r="AY6" i="1" s="1"/>
  <c r="Q6" i="1"/>
  <c r="BB5" i="1"/>
  <c r="AR5" i="1"/>
  <c r="AY5" i="1" s="1"/>
  <c r="Q5" i="1"/>
  <c r="BB4" i="1"/>
  <c r="AR4" i="1"/>
  <c r="AY4" i="1" s="1"/>
  <c r="Q4" i="1"/>
  <c r="BB3" i="1"/>
  <c r="AR3" i="1"/>
  <c r="AY3" i="1" s="1"/>
  <c r="Q3" i="1"/>
  <c r="BB2" i="1"/>
  <c r="AR2" i="1"/>
  <c r="AY2" i="1" s="1"/>
  <c r="Q2" i="1"/>
</calcChain>
</file>

<file path=xl/sharedStrings.xml><?xml version="1.0" encoding="utf-8"?>
<sst xmlns="http://schemas.openxmlformats.org/spreadsheetml/2006/main" count="988" uniqueCount="209">
  <si>
    <t>Sample Number</t>
  </si>
  <si>
    <t>Area</t>
  </si>
  <si>
    <t>Lithology</t>
  </si>
  <si>
    <t>Reference</t>
  </si>
  <si>
    <t>SiO2</t>
  </si>
  <si>
    <t>TiO2</t>
  </si>
  <si>
    <t>Al2O3</t>
  </si>
  <si>
    <t>Fe2O3</t>
  </si>
  <si>
    <t>MnO</t>
  </si>
  <si>
    <t>MgO</t>
  </si>
  <si>
    <t>CaO</t>
  </si>
  <si>
    <t>Na2O</t>
  </si>
  <si>
    <t>K2O</t>
  </si>
  <si>
    <t>P2O5</t>
  </si>
  <si>
    <t xml:space="preserve">Total </t>
  </si>
  <si>
    <t>LOI</t>
  </si>
  <si>
    <t>FeO</t>
  </si>
  <si>
    <t>S</t>
  </si>
  <si>
    <t>Sc</t>
  </si>
  <si>
    <t>V</t>
  </si>
  <si>
    <t>Cr</t>
  </si>
  <si>
    <t>Co</t>
  </si>
  <si>
    <t>Ni</t>
  </si>
  <si>
    <t>Cu</t>
  </si>
  <si>
    <t>Zn</t>
  </si>
  <si>
    <t>As</t>
  </si>
  <si>
    <t>Br</t>
  </si>
  <si>
    <t>Rb</t>
  </si>
  <si>
    <t>Sr</t>
  </si>
  <si>
    <t>Zr</t>
  </si>
  <si>
    <t>Nb</t>
  </si>
  <si>
    <t>Mo</t>
  </si>
  <si>
    <t>Ag</t>
  </si>
  <si>
    <t>Cd</t>
  </si>
  <si>
    <t>Sn</t>
  </si>
  <si>
    <t>Sb</t>
  </si>
  <si>
    <t>Cs</t>
  </si>
  <si>
    <t>Ba</t>
  </si>
  <si>
    <t>La</t>
  </si>
  <si>
    <t>Ce</t>
  </si>
  <si>
    <t>Nd</t>
  </si>
  <si>
    <t>Y</t>
  </si>
  <si>
    <t>W</t>
  </si>
  <si>
    <t>Ti</t>
  </si>
  <si>
    <t>Pb</t>
  </si>
  <si>
    <t>Bi</t>
  </si>
  <si>
    <t>Th</t>
  </si>
  <si>
    <t>U</t>
  </si>
  <si>
    <t>Al*</t>
  </si>
  <si>
    <t>CCPI*</t>
  </si>
  <si>
    <t>Ti/Zr</t>
  </si>
  <si>
    <t>Zr/Nb</t>
  </si>
  <si>
    <t>Nb/Y</t>
  </si>
  <si>
    <t>P2O5/TiO2</t>
  </si>
  <si>
    <t>001-277.3</t>
  </si>
  <si>
    <t xml:space="preserve">Prince Darwin </t>
  </si>
  <si>
    <t>CVC</t>
  </si>
  <si>
    <t>This study</t>
  </si>
  <si>
    <t>&lt;8</t>
  </si>
  <si>
    <t>&lt;10</t>
  </si>
  <si>
    <t>002-198.5</t>
  </si>
  <si>
    <t>003-87.6</t>
  </si>
  <si>
    <t>004-68.9</t>
  </si>
  <si>
    <t>&lt;0.01</t>
  </si>
  <si>
    <t>004-311.2</t>
  </si>
  <si>
    <t>005-33.4</t>
  </si>
  <si>
    <t>005-385.3</t>
  </si>
  <si>
    <t>MD044</t>
  </si>
  <si>
    <t>ND012</t>
  </si>
  <si>
    <t>ND037</t>
  </si>
  <si>
    <t>MD059</t>
  </si>
  <si>
    <t>MD001</t>
  </si>
  <si>
    <t>PG</t>
    <phoneticPr fontId="0" type="noConversion"/>
  </si>
  <si>
    <t>MD055</t>
  </si>
  <si>
    <t>&lt;1</t>
  </si>
  <si>
    <t>MD069</t>
  </si>
  <si>
    <t>MD083</t>
  </si>
  <si>
    <t>WG</t>
    <phoneticPr fontId="0" type="noConversion"/>
  </si>
  <si>
    <t>MD060</t>
  </si>
  <si>
    <t>003-123.5</t>
  </si>
  <si>
    <t>QP</t>
  </si>
  <si>
    <t>003-144.2</t>
  </si>
  <si>
    <t>South Darwin</t>
  </si>
  <si>
    <t>White (1975)</t>
  </si>
  <si>
    <t xml:space="preserve">Mount Darwin </t>
  </si>
  <si>
    <t>L14</t>
  </si>
  <si>
    <t>Doyle (1990)</t>
  </si>
  <si>
    <t>Gadaloff (1996)</t>
  </si>
  <si>
    <t>&lt;0.1</t>
  </si>
  <si>
    <t>&lt;2</t>
  </si>
  <si>
    <t>15/5/2</t>
  </si>
  <si>
    <t>Wyman (2001)</t>
  </si>
  <si>
    <t>&lt;3</t>
  </si>
  <si>
    <t>&lt;1.5</t>
  </si>
  <si>
    <t>B10750</t>
  </si>
  <si>
    <t>&lt;0.02</t>
  </si>
  <si>
    <t>B10800</t>
  </si>
  <si>
    <t>3,87</t>
  </si>
  <si>
    <t>B10850</t>
  </si>
  <si>
    <t>B2014</t>
  </si>
  <si>
    <t>B2027</t>
  </si>
  <si>
    <t>B2031</t>
  </si>
  <si>
    <t>B2032</t>
  </si>
  <si>
    <t>B2035</t>
  </si>
  <si>
    <t>B2037</t>
  </si>
  <si>
    <t>B2038</t>
  </si>
  <si>
    <t>B2044</t>
  </si>
  <si>
    <t>B2047</t>
  </si>
  <si>
    <t>B2048</t>
  </si>
  <si>
    <t>B2049</t>
  </si>
  <si>
    <t>B2050</t>
  </si>
  <si>
    <t>B2051</t>
  </si>
  <si>
    <t>MR644</t>
  </si>
  <si>
    <t>Crawford et al. (1992)</t>
  </si>
  <si>
    <t>MR654</t>
  </si>
  <si>
    <t>MR650</t>
  </si>
  <si>
    <t>30039A</t>
  </si>
  <si>
    <t>LDP11A</t>
  </si>
  <si>
    <t>30051A</t>
  </si>
  <si>
    <t>MRDDH</t>
  </si>
  <si>
    <t>PDA</t>
  </si>
  <si>
    <t>H13</t>
  </si>
  <si>
    <t>C22</t>
  </si>
  <si>
    <t>W6</t>
  </si>
  <si>
    <t>Mt Darwin - South Darwin</t>
  </si>
  <si>
    <t>Jones (1993)</t>
  </si>
  <si>
    <t>DG</t>
  </si>
  <si>
    <t>NA</t>
  </si>
  <si>
    <t>GS1</t>
  </si>
  <si>
    <t>PG</t>
  </si>
  <si>
    <t>GS2</t>
  </si>
  <si>
    <t>GS3</t>
  </si>
  <si>
    <t>GS6</t>
  </si>
  <si>
    <t>GS7</t>
  </si>
  <si>
    <t>GS4</t>
  </si>
  <si>
    <t>WG</t>
  </si>
  <si>
    <t>GS5</t>
  </si>
  <si>
    <t>B2028</t>
  </si>
  <si>
    <t>MG</t>
  </si>
  <si>
    <t>B2040</t>
  </si>
  <si>
    <t>B2043</t>
  </si>
  <si>
    <t>B2045</t>
  </si>
  <si>
    <t>B2046</t>
  </si>
  <si>
    <t>1.3 (&lt;1.5)</t>
  </si>
  <si>
    <t>B2053</t>
  </si>
  <si>
    <t>B2054</t>
  </si>
  <si>
    <t>B2061</t>
  </si>
  <si>
    <t xml:space="preserve">South Darwin </t>
  </si>
  <si>
    <t xml:space="preserve">Least altered CVC from north of Henty Fault </t>
  </si>
  <si>
    <t xml:space="preserve">Least altered CVC from sorth of Henty Fault </t>
  </si>
  <si>
    <t>Jukes Pty.</t>
  </si>
  <si>
    <t>Lithotype</t>
  </si>
  <si>
    <t>Pink Granite</t>
  </si>
  <si>
    <t>White Granite</t>
  </si>
  <si>
    <t>Quartz porphyry</t>
  </si>
  <si>
    <t>Central Volcanic Complex</t>
  </si>
  <si>
    <t>Sample ID</t>
  </si>
  <si>
    <t>MD012</t>
  </si>
  <si>
    <t>MD037</t>
  </si>
  <si>
    <t>Cr2O3</t>
  </si>
  <si>
    <t>&lt;0.002</t>
  </si>
  <si>
    <t>Sum</t>
  </si>
  <si>
    <t>Ga</t>
  </si>
  <si>
    <t>Hf</t>
  </si>
  <si>
    <t>Ta</t>
  </si>
  <si>
    <t>Pr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</si>
  <si>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</si>
  <si>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</si>
  <si>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</si>
  <si>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</si>
  <si>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</si>
  <si>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</si>
  <si>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</si>
  <si>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</si>
  <si>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</si>
  <si>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</si>
  <si>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TOT/C</t>
  </si>
  <si>
    <t>TOT/S</t>
  </si>
  <si>
    <t>Mn</t>
  </si>
  <si>
    <t>Au</t>
  </si>
  <si>
    <t>&lt;0.2</t>
  </si>
  <si>
    <t>B</t>
  </si>
  <si>
    <t>Tl</t>
  </si>
  <si>
    <t>Hg</t>
  </si>
  <si>
    <t>&lt;5</t>
  </si>
  <si>
    <t>Se</t>
  </si>
  <si>
    <t>Te</t>
  </si>
  <si>
    <t>Ge</t>
  </si>
  <si>
    <t>In</t>
  </si>
  <si>
    <t>Re</t>
  </si>
  <si>
    <t>Be</t>
  </si>
  <si>
    <t>Li</t>
  </si>
  <si>
    <t>Pd</t>
  </si>
  <si>
    <t>Pt</t>
  </si>
  <si>
    <t>Sample</t>
  </si>
  <si>
    <t>CVC</t>
    <phoneticPr fontId="0" type="noConversion"/>
  </si>
  <si>
    <t>TO4137</t>
  </si>
  <si>
    <t>AT050</t>
  </si>
  <si>
    <t>AT013</t>
  </si>
  <si>
    <t>JD13</t>
  </si>
  <si>
    <t>Elliott Bay</t>
  </si>
  <si>
    <t>CVC (North of Henty Fault)</t>
  </si>
  <si>
    <t xml:space="preserve"> </t>
  </si>
  <si>
    <t>PD1</t>
  </si>
  <si>
    <t xml:space="preserve">PG = </t>
  </si>
  <si>
    <t>WG =</t>
  </si>
  <si>
    <t xml:space="preserve">QP = </t>
  </si>
  <si>
    <t xml:space="preserve">CVC = </t>
  </si>
  <si>
    <t>AbbreviationS used in lithology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</si>
</sst>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Font="1" applyBorder="1" applyAlignment="1">
      <alignment horizontal="left"/>
    </xf>
    <xf numFmtId="14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DC70-FA88-473C-A377-B5ADFC24EC6C}">
  <dimension ref="A1:B6"/>
  <sheetViews>
    <sheetView workbookViewId="0">
      <selection activeCell="J17" sqref="J17"/>
    </sheetView>
  </sheetViews>
  <sheetFormatPr defaultRowHeight="15" x14ac:dyDescent="0.25"/>
  <cols>
    <col min="2" max="2" width="24" bestFit="1" customWidth="1"/>
  </cols>
  <sheetData>
    <row r="1" spans="1:2" x14ac:dyDescent="0.25">
      <c r="A1" s="1" t="s">
        <v>208</v>
      </c>
    </row>
    <row r="3" spans="1:2" x14ac:dyDescent="0.25">
      <c r="A3" s="1" t="s">
        <v>204</v>
      </c>
      <c r="B3" t="s">
        <v>152</v>
      </c>
    </row>
    <row r="4" spans="1:2" x14ac:dyDescent="0.25">
      <c r="A4" s="1" t="s">
        <v>205</v>
      </c>
      <c r="B4" t="s">
        <v>153</v>
      </c>
    </row>
    <row r="5" spans="1:2" x14ac:dyDescent="0.25">
      <c r="A5" s="1" t="s">
        <v>206</v>
      </c>
      <c r="B5" t="s">
        <v>154</v>
      </c>
    </row>
    <row r="6" spans="1:2" x14ac:dyDescent="0.25">
      <c r="A6" s="1" t="s">
        <v>207</v>
      </c>
      <c r="B6" t="s">
        <v>155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C1AC-1794-401E-8873-0DD3D2ED4AB6}">
  <dimension ref="A1:S74"/>
  <sheetViews>
    <sheetView workbookViewId="0">
      <selection activeCell="G6" sqref="G6"/>
    </sheetView>
  </sheetViews>
  <sheetFormatPr defaultRowHeight="15" x14ac:dyDescent="0.25"/>
  <cols>
    <col min="1" max="1" width="13.28515625" style="16" customWidth="1"/>
    <col min="2" max="19" width="11.85546875" style="16" bestFit="1" customWidth="1"/>
    <col min="20" max="16384" width="9.140625" style="16"/>
  </cols>
  <sheetData>
    <row r="1" spans="1:19" x14ac:dyDescent="0.25">
      <c r="A1" s="15" t="s">
        <v>151</v>
      </c>
      <c r="B1" s="21" t="s">
        <v>152</v>
      </c>
      <c r="C1" s="21"/>
      <c r="D1" s="21"/>
      <c r="E1" s="21" t="s">
        <v>153</v>
      </c>
      <c r="F1" s="21"/>
      <c r="G1" s="21" t="s">
        <v>154</v>
      </c>
      <c r="H1" s="21"/>
      <c r="I1" s="21" t="s">
        <v>155</v>
      </c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5.75" thickBot="1" x14ac:dyDescent="0.3">
      <c r="A2" s="17" t="s">
        <v>156</v>
      </c>
      <c r="B2" s="17" t="s">
        <v>71</v>
      </c>
      <c r="C2" s="17" t="s">
        <v>73</v>
      </c>
      <c r="D2" s="17" t="s">
        <v>75</v>
      </c>
      <c r="E2" s="17" t="s">
        <v>76</v>
      </c>
      <c r="F2" s="17" t="s">
        <v>78</v>
      </c>
      <c r="G2" s="17" t="s">
        <v>79</v>
      </c>
      <c r="H2" s="17" t="s">
        <v>81</v>
      </c>
      <c r="I2" s="17" t="s">
        <v>54</v>
      </c>
      <c r="J2" s="17" t="s">
        <v>60</v>
      </c>
      <c r="K2" s="17" t="s">
        <v>61</v>
      </c>
      <c r="L2" s="17" t="s">
        <v>62</v>
      </c>
      <c r="M2" s="17" t="s">
        <v>64</v>
      </c>
      <c r="N2" s="17" t="s">
        <v>65</v>
      </c>
      <c r="O2" s="17" t="s">
        <v>66</v>
      </c>
      <c r="P2" s="17" t="s">
        <v>67</v>
      </c>
      <c r="Q2" s="17" t="s">
        <v>157</v>
      </c>
      <c r="R2" s="17" t="s">
        <v>158</v>
      </c>
      <c r="S2" s="17" t="s">
        <v>70</v>
      </c>
    </row>
    <row r="3" spans="1:19" ht="15.75" thickTop="1" x14ac:dyDescent="0.25">
      <c r="A3" s="18" t="s">
        <v>4</v>
      </c>
      <c r="B3" s="16">
        <v>73.040000000000006</v>
      </c>
      <c r="C3" s="16">
        <v>74.02</v>
      </c>
      <c r="D3" s="16">
        <v>73.55</v>
      </c>
      <c r="E3" s="16">
        <v>80.930000000000007</v>
      </c>
      <c r="F3" s="16">
        <v>77.45</v>
      </c>
      <c r="G3" s="16">
        <v>73.09</v>
      </c>
      <c r="H3" s="16">
        <v>74.45</v>
      </c>
      <c r="I3" s="16">
        <v>68.37</v>
      </c>
      <c r="J3" s="16">
        <v>67.239999999999995</v>
      </c>
      <c r="K3" s="16">
        <v>64.95</v>
      </c>
      <c r="L3" s="16">
        <v>75.73</v>
      </c>
      <c r="M3" s="16">
        <v>56.31</v>
      </c>
      <c r="N3" s="16">
        <v>66.73</v>
      </c>
      <c r="O3" s="16">
        <v>68.94</v>
      </c>
      <c r="P3" s="16">
        <v>68.86</v>
      </c>
      <c r="Q3" s="16">
        <v>61.83</v>
      </c>
      <c r="R3" s="16">
        <v>68.510000000000005</v>
      </c>
      <c r="S3" s="16">
        <v>75.2</v>
      </c>
    </row>
    <row r="4" spans="1:19" x14ac:dyDescent="0.25">
      <c r="A4" s="18" t="s">
        <v>6</v>
      </c>
      <c r="B4" s="16">
        <v>14.28</v>
      </c>
      <c r="C4" s="16">
        <v>13.01</v>
      </c>
      <c r="D4" s="16">
        <v>14.5</v>
      </c>
      <c r="E4" s="16">
        <v>10.72</v>
      </c>
      <c r="F4" s="16">
        <v>13.42</v>
      </c>
      <c r="G4" s="16">
        <v>12.27</v>
      </c>
      <c r="H4" s="16">
        <v>11.93</v>
      </c>
      <c r="I4" s="16">
        <v>23.05</v>
      </c>
      <c r="J4" s="16">
        <v>14.06</v>
      </c>
      <c r="K4" s="16">
        <v>9.82</v>
      </c>
      <c r="L4" s="16">
        <v>11.41</v>
      </c>
      <c r="M4" s="16">
        <v>14.12</v>
      </c>
      <c r="N4" s="16">
        <v>14.16</v>
      </c>
      <c r="O4" s="16">
        <v>13.96</v>
      </c>
      <c r="P4" s="16">
        <v>13.97</v>
      </c>
      <c r="Q4" s="16">
        <v>15.96</v>
      </c>
      <c r="R4" s="16">
        <v>13.93</v>
      </c>
      <c r="S4" s="16">
        <v>11.54</v>
      </c>
    </row>
    <row r="5" spans="1:19" x14ac:dyDescent="0.25">
      <c r="A5" s="18" t="s">
        <v>7</v>
      </c>
      <c r="B5" s="16">
        <v>1.4</v>
      </c>
      <c r="C5" s="16">
        <v>1.98</v>
      </c>
      <c r="D5" s="16">
        <v>2</v>
      </c>
      <c r="E5" s="16">
        <v>2.3199999999999998</v>
      </c>
      <c r="F5" s="16">
        <v>0.56000000000000005</v>
      </c>
      <c r="G5" s="16">
        <v>3.82</v>
      </c>
      <c r="H5" s="16">
        <v>2.2799999999999998</v>
      </c>
      <c r="I5" s="16">
        <v>4.22</v>
      </c>
      <c r="J5" s="16">
        <v>3.97</v>
      </c>
      <c r="K5" s="16">
        <v>10.42</v>
      </c>
      <c r="L5" s="16">
        <v>2.64</v>
      </c>
      <c r="M5" s="16">
        <v>9.89</v>
      </c>
      <c r="N5" s="16">
        <v>6.43</v>
      </c>
      <c r="O5" s="16">
        <v>3.36</v>
      </c>
      <c r="P5" s="16">
        <v>5.95</v>
      </c>
      <c r="Q5" s="16">
        <v>7.37</v>
      </c>
      <c r="R5" s="16">
        <v>3.81</v>
      </c>
      <c r="S5" s="16">
        <v>2.27</v>
      </c>
    </row>
    <row r="6" spans="1:19" x14ac:dyDescent="0.25">
      <c r="A6" s="18" t="s">
        <v>9</v>
      </c>
      <c r="B6" s="16">
        <v>0.24</v>
      </c>
      <c r="C6" s="16">
        <v>0.34</v>
      </c>
      <c r="D6" s="16">
        <v>0.56999999999999995</v>
      </c>
      <c r="E6" s="16">
        <v>0.24</v>
      </c>
      <c r="F6" s="16">
        <v>0.04</v>
      </c>
      <c r="G6" s="16">
        <v>0.94</v>
      </c>
      <c r="H6" s="16">
        <v>0.35</v>
      </c>
      <c r="I6" s="16">
        <v>0.73</v>
      </c>
      <c r="J6" s="16">
        <v>1.19</v>
      </c>
      <c r="K6" s="16">
        <v>1.39</v>
      </c>
      <c r="L6" s="16">
        <v>0.34</v>
      </c>
      <c r="M6" s="16">
        <v>1.59</v>
      </c>
      <c r="N6" s="16">
        <v>2.13</v>
      </c>
      <c r="O6" s="16">
        <v>1.2</v>
      </c>
      <c r="P6" s="16">
        <v>1.33</v>
      </c>
      <c r="Q6" s="16">
        <v>2.0499999999999998</v>
      </c>
      <c r="R6" s="16">
        <v>0.49</v>
      </c>
      <c r="S6" s="16">
        <v>0.61</v>
      </c>
    </row>
    <row r="7" spans="1:19" x14ac:dyDescent="0.25">
      <c r="A7" s="18" t="s">
        <v>10</v>
      </c>
      <c r="B7" s="16">
        <v>0.03</v>
      </c>
      <c r="C7" s="16">
        <v>0.85</v>
      </c>
      <c r="D7" s="16">
        <v>5.0999999999999997E-2</v>
      </c>
      <c r="E7" s="16">
        <v>0.02</v>
      </c>
      <c r="F7" s="16">
        <v>1.91</v>
      </c>
      <c r="G7" s="16">
        <v>0.39</v>
      </c>
      <c r="H7" s="16">
        <v>0.28999999999999998</v>
      </c>
      <c r="I7" s="16">
        <v>0.63</v>
      </c>
      <c r="J7" s="16">
        <v>0.28000000000000003</v>
      </c>
      <c r="K7" s="16">
        <v>1.46</v>
      </c>
      <c r="L7" s="16">
        <v>0.02</v>
      </c>
      <c r="M7" s="16">
        <v>0.16</v>
      </c>
      <c r="N7" s="16">
        <v>0.03</v>
      </c>
      <c r="O7" s="16">
        <v>0.47</v>
      </c>
      <c r="P7" s="16">
        <v>0.03</v>
      </c>
      <c r="Q7" s="16">
        <v>0.03</v>
      </c>
      <c r="R7" s="16">
        <v>0.14000000000000001</v>
      </c>
      <c r="S7" s="16">
        <v>0.03</v>
      </c>
    </row>
    <row r="8" spans="1:19" x14ac:dyDescent="0.25">
      <c r="A8" s="18" t="s">
        <v>11</v>
      </c>
      <c r="B8" s="16">
        <v>1.39</v>
      </c>
      <c r="C8" s="16">
        <v>2.86</v>
      </c>
      <c r="D8" s="16">
        <v>3.84</v>
      </c>
      <c r="E8" s="16">
        <v>7.0000000000000007E-2</v>
      </c>
      <c r="F8" s="16">
        <v>4.45</v>
      </c>
      <c r="G8" s="16">
        <v>0.1</v>
      </c>
      <c r="H8" s="16">
        <v>0.2</v>
      </c>
      <c r="I8" s="16">
        <v>0.15</v>
      </c>
      <c r="J8" s="16">
        <v>0.12</v>
      </c>
      <c r="K8" s="16">
        <v>0.31</v>
      </c>
      <c r="L8" s="16">
        <v>0.14000000000000001</v>
      </c>
      <c r="M8" s="16">
        <v>0.17</v>
      </c>
      <c r="N8" s="16">
        <v>7.0000000000000007E-2</v>
      </c>
      <c r="O8" s="16">
        <v>0.39</v>
      </c>
      <c r="P8" s="16">
        <v>0.13</v>
      </c>
      <c r="Q8" s="16">
        <v>0.32</v>
      </c>
      <c r="R8" s="16">
        <v>0.17</v>
      </c>
      <c r="S8" s="16">
        <v>0.23</v>
      </c>
    </row>
    <row r="9" spans="1:19" x14ac:dyDescent="0.25">
      <c r="A9" s="18" t="s">
        <v>12</v>
      </c>
      <c r="B9" s="16">
        <v>7.58</v>
      </c>
      <c r="C9" s="16">
        <v>5.16</v>
      </c>
      <c r="D9" s="16">
        <v>2.67</v>
      </c>
      <c r="E9" s="16">
        <v>3.56</v>
      </c>
      <c r="F9" s="16">
        <v>1.01</v>
      </c>
      <c r="G9" s="16">
        <v>6.52</v>
      </c>
      <c r="H9" s="16">
        <v>9.02</v>
      </c>
      <c r="I9" s="16">
        <v>9.94</v>
      </c>
      <c r="J9" s="16">
        <v>8.93</v>
      </c>
      <c r="K9" s="16">
        <v>7.37</v>
      </c>
      <c r="L9" s="16">
        <v>8.01</v>
      </c>
      <c r="M9" s="16">
        <v>9.85</v>
      </c>
      <c r="N9" s="16">
        <v>6.54</v>
      </c>
      <c r="O9" s="16">
        <v>8.5</v>
      </c>
      <c r="P9" s="16">
        <v>6.24</v>
      </c>
      <c r="Q9" s="16">
        <v>8.08</v>
      </c>
      <c r="R9" s="16">
        <v>10.69</v>
      </c>
      <c r="S9" s="16">
        <v>7.96</v>
      </c>
    </row>
    <row r="10" spans="1:19" x14ac:dyDescent="0.25">
      <c r="A10" s="18" t="s">
        <v>5</v>
      </c>
      <c r="B10" s="16">
        <v>0.23</v>
      </c>
      <c r="C10" s="16">
        <v>0.2</v>
      </c>
      <c r="D10" s="16">
        <v>0.25</v>
      </c>
      <c r="E10" s="16">
        <v>0.08</v>
      </c>
      <c r="F10" s="16">
        <v>1.6E-2</v>
      </c>
      <c r="G10" s="16">
        <v>0.3</v>
      </c>
      <c r="H10" s="16">
        <v>0.12</v>
      </c>
      <c r="I10" s="16">
        <v>0.28000000000000003</v>
      </c>
      <c r="J10" s="16">
        <v>0.63</v>
      </c>
      <c r="K10" s="16">
        <v>0.14000000000000001</v>
      </c>
      <c r="L10" s="16">
        <v>0.12</v>
      </c>
      <c r="M10" s="16">
        <v>0.32</v>
      </c>
      <c r="N10" s="16">
        <v>0.59</v>
      </c>
      <c r="O10" s="16">
        <v>0.33</v>
      </c>
      <c r="P10" s="16">
        <v>0.56999999999999995</v>
      </c>
      <c r="Q10" s="16">
        <v>0.72</v>
      </c>
      <c r="R10" s="16">
        <v>0.56999999999999995</v>
      </c>
      <c r="S10" s="16">
        <v>0.19</v>
      </c>
    </row>
    <row r="11" spans="1:19" x14ac:dyDescent="0.25">
      <c r="A11" s="18" t="s">
        <v>13</v>
      </c>
      <c r="B11" s="16">
        <v>0.03</v>
      </c>
      <c r="C11" s="16">
        <v>0.03</v>
      </c>
      <c r="D11" s="16">
        <v>0.04</v>
      </c>
      <c r="E11" s="16">
        <v>0.02</v>
      </c>
      <c r="F11" s="16" t="s">
        <v>63</v>
      </c>
      <c r="G11" s="16">
        <v>0.04</v>
      </c>
      <c r="H11" s="16">
        <v>0.02</v>
      </c>
      <c r="I11" s="16">
        <v>0.04</v>
      </c>
      <c r="J11" s="16">
        <v>0.14000000000000001</v>
      </c>
      <c r="K11" s="16">
        <v>0.03</v>
      </c>
      <c r="L11" s="16">
        <v>0.06</v>
      </c>
      <c r="M11" s="16">
        <v>7.0000000000000007E-2</v>
      </c>
      <c r="N11" s="16">
        <v>0.17</v>
      </c>
      <c r="O11" s="16">
        <v>7.0000000000000007E-2</v>
      </c>
      <c r="P11" s="16">
        <v>0.11</v>
      </c>
      <c r="Q11" s="16">
        <v>0.05</v>
      </c>
      <c r="R11" s="16">
        <v>0.14000000000000001</v>
      </c>
      <c r="S11" s="16">
        <v>0.02</v>
      </c>
    </row>
    <row r="12" spans="1:19" x14ac:dyDescent="0.25">
      <c r="A12" s="18" t="s">
        <v>8</v>
      </c>
      <c r="B12" s="16" t="s">
        <v>63</v>
      </c>
      <c r="C12" s="16">
        <v>0.03</v>
      </c>
      <c r="D12" s="16">
        <v>0.02</v>
      </c>
      <c r="E12" s="16">
        <v>0.02</v>
      </c>
      <c r="F12" s="16">
        <v>0.03</v>
      </c>
      <c r="G12" s="16">
        <v>0.04</v>
      </c>
      <c r="H12" s="16">
        <v>0.03</v>
      </c>
      <c r="I12" s="16">
        <v>0.16</v>
      </c>
      <c r="J12" s="16">
        <v>0.03</v>
      </c>
      <c r="K12" s="16">
        <v>0.02</v>
      </c>
      <c r="L12" s="16" t="s">
        <v>63</v>
      </c>
      <c r="M12" s="16">
        <v>0.5</v>
      </c>
      <c r="N12" s="16">
        <v>0.02</v>
      </c>
      <c r="O12" s="16">
        <v>0.05</v>
      </c>
      <c r="P12" s="16">
        <v>0.04</v>
      </c>
      <c r="Q12" s="16">
        <v>0.03</v>
      </c>
      <c r="R12" s="16" t="s">
        <v>63</v>
      </c>
      <c r="S12" s="16">
        <v>0.01</v>
      </c>
    </row>
    <row r="13" spans="1:19" x14ac:dyDescent="0.25">
      <c r="A13" s="18" t="s">
        <v>159</v>
      </c>
      <c r="B13" s="16" t="s">
        <v>160</v>
      </c>
      <c r="C13" s="16" t="s">
        <v>160</v>
      </c>
      <c r="D13" s="16" t="s">
        <v>160</v>
      </c>
      <c r="E13" s="16">
        <v>2E-3</v>
      </c>
      <c r="F13" s="16" t="s">
        <v>160</v>
      </c>
      <c r="G13" s="16" t="s">
        <v>160</v>
      </c>
      <c r="H13" s="19" t="s">
        <v>160</v>
      </c>
      <c r="I13" s="19" t="s">
        <v>160</v>
      </c>
      <c r="J13" s="19" t="s">
        <v>160</v>
      </c>
      <c r="K13" s="19" t="s">
        <v>160</v>
      </c>
      <c r="L13" s="19">
        <v>2E-3</v>
      </c>
      <c r="M13" s="19" t="s">
        <v>160</v>
      </c>
      <c r="N13" s="19" t="s">
        <v>160</v>
      </c>
      <c r="O13" s="19" t="s">
        <v>160</v>
      </c>
      <c r="P13" s="19" t="s">
        <v>160</v>
      </c>
      <c r="Q13" s="19">
        <v>8.9999999999999993E-3</v>
      </c>
      <c r="R13" s="19" t="s">
        <v>160</v>
      </c>
      <c r="S13" s="19" t="s">
        <v>160</v>
      </c>
    </row>
    <row r="14" spans="1:19" x14ac:dyDescent="0.25">
      <c r="A14" s="18" t="s">
        <v>37</v>
      </c>
      <c r="B14" s="16">
        <v>1563</v>
      </c>
      <c r="C14" s="16">
        <v>991</v>
      </c>
      <c r="D14" s="16">
        <v>673</v>
      </c>
      <c r="E14" s="16">
        <v>645</v>
      </c>
      <c r="F14" s="16">
        <v>186</v>
      </c>
      <c r="G14" s="16">
        <v>1085</v>
      </c>
      <c r="H14" s="19">
        <v>2388</v>
      </c>
      <c r="I14" s="19">
        <v>2772</v>
      </c>
      <c r="J14" s="19">
        <v>1825</v>
      </c>
      <c r="K14" s="19">
        <v>3210</v>
      </c>
      <c r="L14" s="19">
        <v>1743</v>
      </c>
      <c r="M14" s="19">
        <v>2386</v>
      </c>
      <c r="N14" s="19">
        <v>909</v>
      </c>
      <c r="O14" s="19">
        <v>1438</v>
      </c>
      <c r="P14" s="19">
        <v>1151</v>
      </c>
      <c r="Q14" s="19">
        <v>2261</v>
      </c>
      <c r="R14" s="19">
        <v>3385</v>
      </c>
      <c r="S14" s="19">
        <v>2768</v>
      </c>
    </row>
    <row r="15" spans="1:19" x14ac:dyDescent="0.25">
      <c r="A15" s="18" t="s">
        <v>18</v>
      </c>
      <c r="B15" s="16">
        <v>3</v>
      </c>
      <c r="C15" s="16">
        <v>3</v>
      </c>
      <c r="D15" s="16">
        <v>4</v>
      </c>
      <c r="E15" s="16">
        <v>2</v>
      </c>
      <c r="F15" s="16" t="s">
        <v>74</v>
      </c>
      <c r="G15" s="16">
        <v>23</v>
      </c>
      <c r="H15" s="19">
        <v>5</v>
      </c>
      <c r="I15" s="19">
        <v>3</v>
      </c>
      <c r="J15" s="19">
        <v>10</v>
      </c>
      <c r="K15" s="19">
        <v>5</v>
      </c>
      <c r="L15" s="19">
        <v>6</v>
      </c>
      <c r="M15" s="19">
        <v>11</v>
      </c>
      <c r="N15" s="19">
        <v>21</v>
      </c>
      <c r="O15" s="19">
        <v>11</v>
      </c>
      <c r="P15" s="19">
        <v>14</v>
      </c>
      <c r="Q15" s="19">
        <v>26</v>
      </c>
      <c r="R15" s="19">
        <v>10</v>
      </c>
      <c r="S15" s="19">
        <v>7</v>
      </c>
    </row>
    <row r="16" spans="1:19" x14ac:dyDescent="0.25">
      <c r="A16" s="18" t="s">
        <v>161</v>
      </c>
      <c r="B16" s="16">
        <v>99.89</v>
      </c>
      <c r="C16" s="16">
        <v>99.88</v>
      </c>
      <c r="D16" s="16">
        <v>99.87</v>
      </c>
      <c r="E16" s="16">
        <v>99.91</v>
      </c>
      <c r="F16" s="16">
        <v>99.89</v>
      </c>
      <c r="G16" s="16">
        <v>99.86</v>
      </c>
      <c r="H16" s="19">
        <v>99.87</v>
      </c>
      <c r="I16" s="19">
        <v>99.88</v>
      </c>
      <c r="J16" s="19">
        <v>99.87</v>
      </c>
      <c r="K16" s="19">
        <v>99.89</v>
      </c>
      <c r="L16" s="19">
        <v>99.85</v>
      </c>
      <c r="M16" s="19">
        <v>99.39</v>
      </c>
      <c r="N16" s="19">
        <v>99.65</v>
      </c>
      <c r="O16" s="19">
        <v>99.88</v>
      </c>
      <c r="P16" s="19">
        <v>99.83</v>
      </c>
      <c r="Q16" s="19">
        <v>99.85</v>
      </c>
      <c r="R16" s="19">
        <v>99.87</v>
      </c>
      <c r="S16" s="19">
        <v>99.89</v>
      </c>
    </row>
    <row r="17" spans="1:19" x14ac:dyDescent="0.25">
      <c r="A17" s="18" t="s">
        <v>36</v>
      </c>
      <c r="B17" s="16">
        <v>1.2</v>
      </c>
      <c r="C17" s="16">
        <v>1.1000000000000001</v>
      </c>
      <c r="D17" s="16">
        <v>1.1000000000000001</v>
      </c>
      <c r="E17" s="16">
        <v>1.7</v>
      </c>
      <c r="F17" s="16">
        <v>0.3</v>
      </c>
      <c r="G17" s="16">
        <v>4.3</v>
      </c>
      <c r="H17" s="19">
        <v>1.2</v>
      </c>
      <c r="I17" s="19">
        <v>0.4</v>
      </c>
      <c r="J17" s="19">
        <v>2.1</v>
      </c>
      <c r="K17" s="19">
        <v>0.4</v>
      </c>
      <c r="L17" s="19">
        <v>0.8</v>
      </c>
      <c r="M17" s="19">
        <v>1.3</v>
      </c>
      <c r="N17" s="19">
        <v>4.0999999999999996</v>
      </c>
      <c r="O17" s="19">
        <v>2.7</v>
      </c>
      <c r="P17" s="19">
        <v>3.3</v>
      </c>
      <c r="Q17" s="19">
        <v>4.4000000000000004</v>
      </c>
      <c r="R17" s="19">
        <v>1</v>
      </c>
      <c r="S17" s="19">
        <v>0.6</v>
      </c>
    </row>
    <row r="18" spans="1:19" x14ac:dyDescent="0.25">
      <c r="A18" s="18" t="s">
        <v>162</v>
      </c>
      <c r="B18" s="16">
        <v>11</v>
      </c>
      <c r="C18" s="16">
        <v>10.9</v>
      </c>
      <c r="D18" s="16">
        <v>12.3</v>
      </c>
      <c r="E18" s="16">
        <v>9.1</v>
      </c>
      <c r="F18" s="16">
        <v>8.6999999999999993</v>
      </c>
      <c r="G18" s="16">
        <v>16.100000000000001</v>
      </c>
      <c r="H18" s="19">
        <v>11.5</v>
      </c>
      <c r="I18" s="19">
        <v>9</v>
      </c>
      <c r="J18" s="19">
        <v>12.7</v>
      </c>
      <c r="K18" s="19">
        <v>10.5</v>
      </c>
      <c r="L18" s="19">
        <v>13.8</v>
      </c>
      <c r="M18" s="19">
        <v>19</v>
      </c>
      <c r="N18" s="19">
        <v>22.6</v>
      </c>
      <c r="O18" s="19">
        <v>13.5</v>
      </c>
      <c r="P18" s="19">
        <v>14.1</v>
      </c>
      <c r="Q18" s="19">
        <v>17.8</v>
      </c>
      <c r="R18" s="19">
        <v>11.7</v>
      </c>
      <c r="S18" s="19">
        <v>12</v>
      </c>
    </row>
    <row r="19" spans="1:19" x14ac:dyDescent="0.25">
      <c r="A19" s="18" t="s">
        <v>163</v>
      </c>
      <c r="B19" s="16">
        <v>3.7</v>
      </c>
      <c r="C19" s="16">
        <v>3.5</v>
      </c>
      <c r="D19" s="16">
        <v>3.8</v>
      </c>
      <c r="E19" s="16">
        <v>2.4</v>
      </c>
      <c r="F19" s="16">
        <v>3.3</v>
      </c>
      <c r="G19" s="16">
        <v>7.5</v>
      </c>
      <c r="H19" s="19">
        <v>5.3</v>
      </c>
      <c r="I19" s="19">
        <v>6.3</v>
      </c>
      <c r="J19" s="19">
        <v>5.5</v>
      </c>
      <c r="K19" s="19">
        <v>3.7</v>
      </c>
      <c r="L19" s="19">
        <v>3.1</v>
      </c>
      <c r="M19" s="19">
        <v>8.4</v>
      </c>
      <c r="N19" s="19">
        <v>6.1</v>
      </c>
      <c r="O19" s="19">
        <v>8.1999999999999993</v>
      </c>
      <c r="P19" s="19">
        <v>6.4</v>
      </c>
      <c r="Q19" s="19">
        <v>5.6</v>
      </c>
      <c r="R19" s="19">
        <v>6.5</v>
      </c>
      <c r="S19" s="19">
        <v>5</v>
      </c>
    </row>
    <row r="20" spans="1:19" x14ac:dyDescent="0.25">
      <c r="A20" s="18" t="s">
        <v>30</v>
      </c>
      <c r="B20" s="16">
        <v>11.8</v>
      </c>
      <c r="C20" s="16">
        <v>10.7</v>
      </c>
      <c r="D20" s="16">
        <v>11.4</v>
      </c>
      <c r="E20" s="16">
        <v>5.6</v>
      </c>
      <c r="F20" s="16">
        <v>11.4</v>
      </c>
      <c r="G20" s="16">
        <v>19.5</v>
      </c>
      <c r="H20" s="19">
        <v>17.600000000000001</v>
      </c>
      <c r="I20" s="19">
        <v>10.3</v>
      </c>
      <c r="J20" s="19">
        <v>8.5</v>
      </c>
      <c r="K20" s="19">
        <v>9.1999999999999993</v>
      </c>
      <c r="L20" s="19">
        <v>14.6</v>
      </c>
      <c r="M20" s="19">
        <v>12.7</v>
      </c>
      <c r="N20" s="19">
        <v>9.5</v>
      </c>
      <c r="O20" s="19">
        <v>11.8</v>
      </c>
      <c r="P20" s="19">
        <v>8.9</v>
      </c>
      <c r="Q20" s="19">
        <v>8.1</v>
      </c>
      <c r="R20" s="19">
        <v>9.5</v>
      </c>
      <c r="S20" s="19">
        <v>8.8000000000000007</v>
      </c>
    </row>
    <row r="21" spans="1:19" x14ac:dyDescent="0.25">
      <c r="A21" s="18" t="s">
        <v>27</v>
      </c>
      <c r="B21" s="16">
        <v>172.7</v>
      </c>
      <c r="C21" s="16">
        <v>123.3</v>
      </c>
      <c r="D21" s="16">
        <v>73.900000000000006</v>
      </c>
      <c r="E21" s="16">
        <v>150.6</v>
      </c>
      <c r="F21" s="16">
        <v>24.9</v>
      </c>
      <c r="G21" s="16">
        <v>251.6</v>
      </c>
      <c r="H21" s="19">
        <v>234</v>
      </c>
      <c r="I21" s="19">
        <v>185.3</v>
      </c>
      <c r="J21" s="19">
        <v>251.9</v>
      </c>
      <c r="K21" s="19">
        <v>133.5</v>
      </c>
      <c r="L21" s="19">
        <v>205.5</v>
      </c>
      <c r="M21" s="19">
        <v>277.39999999999998</v>
      </c>
      <c r="N21" s="19">
        <v>300.7</v>
      </c>
      <c r="O21" s="19">
        <v>283.39999999999998</v>
      </c>
      <c r="P21" s="19">
        <v>222.1</v>
      </c>
      <c r="Q21" s="19">
        <v>267.2</v>
      </c>
      <c r="R21" s="19">
        <v>203.4</v>
      </c>
      <c r="S21" s="19">
        <v>193.2</v>
      </c>
    </row>
    <row r="22" spans="1:19" x14ac:dyDescent="0.25">
      <c r="A22" s="18" t="s">
        <v>34</v>
      </c>
      <c r="B22" s="16">
        <v>2</v>
      </c>
      <c r="C22" s="16" t="s">
        <v>74</v>
      </c>
      <c r="D22" s="16" t="s">
        <v>74</v>
      </c>
      <c r="E22" s="16">
        <v>18</v>
      </c>
      <c r="F22" s="16" t="s">
        <v>74</v>
      </c>
      <c r="G22" s="16">
        <v>1</v>
      </c>
      <c r="H22" s="19" t="s">
        <v>74</v>
      </c>
      <c r="I22" s="19">
        <v>2</v>
      </c>
      <c r="J22" s="19">
        <v>4</v>
      </c>
      <c r="K22" s="19">
        <v>2</v>
      </c>
      <c r="L22" s="19">
        <v>4</v>
      </c>
      <c r="M22" s="19">
        <v>6</v>
      </c>
      <c r="N22" s="19">
        <v>7</v>
      </c>
      <c r="O22" s="19">
        <v>2</v>
      </c>
      <c r="P22" s="19">
        <v>5</v>
      </c>
      <c r="Q22" s="19">
        <v>7</v>
      </c>
      <c r="R22" s="19">
        <v>2</v>
      </c>
      <c r="S22" s="19">
        <v>5</v>
      </c>
    </row>
    <row r="23" spans="1:19" x14ac:dyDescent="0.25">
      <c r="A23" s="18" t="s">
        <v>28</v>
      </c>
      <c r="B23" s="16">
        <v>42.4</v>
      </c>
      <c r="C23" s="16">
        <v>169.4</v>
      </c>
      <c r="D23" s="16">
        <v>191.4</v>
      </c>
      <c r="E23" s="16">
        <v>5.3</v>
      </c>
      <c r="F23" s="16">
        <v>349.1</v>
      </c>
      <c r="G23" s="16">
        <v>33.200000000000003</v>
      </c>
      <c r="H23" s="19">
        <v>84.7</v>
      </c>
      <c r="I23" s="19">
        <v>73.2</v>
      </c>
      <c r="J23" s="19">
        <v>43.1</v>
      </c>
      <c r="K23" s="19">
        <v>103.8</v>
      </c>
      <c r="L23" s="19">
        <v>72.3</v>
      </c>
      <c r="M23" s="19">
        <v>49</v>
      </c>
      <c r="N23" s="19">
        <v>18.8</v>
      </c>
      <c r="O23" s="19">
        <v>40.4</v>
      </c>
      <c r="P23" s="19">
        <v>32.799999999999997</v>
      </c>
      <c r="Q23" s="19">
        <v>62.9</v>
      </c>
      <c r="R23" s="19">
        <v>65.400000000000006</v>
      </c>
      <c r="S23" s="19">
        <v>71.400000000000006</v>
      </c>
    </row>
    <row r="24" spans="1:19" x14ac:dyDescent="0.25">
      <c r="A24" s="18" t="s">
        <v>164</v>
      </c>
      <c r="B24" s="16">
        <v>0.9</v>
      </c>
      <c r="C24" s="16">
        <v>0.8</v>
      </c>
      <c r="D24" s="16">
        <v>0.9</v>
      </c>
      <c r="E24" s="16">
        <v>0.4</v>
      </c>
      <c r="F24" s="16">
        <v>0.9</v>
      </c>
      <c r="G24" s="16">
        <v>1.2</v>
      </c>
      <c r="H24" s="16">
        <v>1.4</v>
      </c>
      <c r="I24" s="16">
        <v>0.8</v>
      </c>
      <c r="J24" s="16">
        <v>0.6</v>
      </c>
      <c r="K24" s="16">
        <v>0.8</v>
      </c>
      <c r="L24" s="16">
        <v>1.2</v>
      </c>
      <c r="M24" s="16">
        <v>0.8</v>
      </c>
      <c r="N24" s="16">
        <v>0.7</v>
      </c>
      <c r="O24" s="16">
        <v>1</v>
      </c>
      <c r="P24" s="16">
        <v>0.7</v>
      </c>
      <c r="Q24" s="16">
        <v>0.6</v>
      </c>
      <c r="R24" s="16">
        <v>0.7</v>
      </c>
      <c r="S24" s="16">
        <v>0.8</v>
      </c>
    </row>
    <row r="25" spans="1:19" x14ac:dyDescent="0.25">
      <c r="A25" s="18" t="s">
        <v>46</v>
      </c>
      <c r="B25" s="16">
        <v>35.1</v>
      </c>
      <c r="C25" s="16">
        <v>34.1</v>
      </c>
      <c r="D25" s="16">
        <v>37.200000000000003</v>
      </c>
      <c r="E25" s="16">
        <v>21.2</v>
      </c>
      <c r="F25" s="16">
        <v>37.1</v>
      </c>
      <c r="G25" s="16">
        <v>14.4</v>
      </c>
      <c r="H25" s="16">
        <v>24.7</v>
      </c>
      <c r="I25" s="16">
        <v>19.7</v>
      </c>
      <c r="J25" s="16">
        <v>11.7</v>
      </c>
      <c r="K25" s="16">
        <v>21.9</v>
      </c>
      <c r="L25" s="16">
        <v>26.5</v>
      </c>
      <c r="M25" s="16">
        <v>20.3</v>
      </c>
      <c r="N25" s="16">
        <v>15.6</v>
      </c>
      <c r="O25" s="16">
        <v>19.7</v>
      </c>
      <c r="P25" s="16">
        <v>15.7</v>
      </c>
      <c r="Q25" s="16">
        <v>11.5</v>
      </c>
      <c r="R25" s="16">
        <v>15.5</v>
      </c>
      <c r="S25" s="16">
        <v>20.5</v>
      </c>
    </row>
    <row r="26" spans="1:19" x14ac:dyDescent="0.25">
      <c r="A26" s="18" t="s">
        <v>47</v>
      </c>
      <c r="B26" s="16">
        <v>3.8</v>
      </c>
      <c r="C26" s="16">
        <v>4.3</v>
      </c>
      <c r="D26" s="16">
        <v>6.1</v>
      </c>
      <c r="E26" s="16">
        <v>1.1000000000000001</v>
      </c>
      <c r="F26" s="16">
        <v>2.4</v>
      </c>
      <c r="G26" s="16">
        <v>4.7</v>
      </c>
      <c r="H26" s="16">
        <v>6.3</v>
      </c>
      <c r="I26" s="16">
        <v>15.7</v>
      </c>
      <c r="J26" s="16">
        <v>3.9</v>
      </c>
      <c r="K26" s="16">
        <v>11</v>
      </c>
      <c r="L26" s="16">
        <v>3.6</v>
      </c>
      <c r="M26" s="16">
        <v>6</v>
      </c>
      <c r="N26" s="16">
        <v>4.4000000000000004</v>
      </c>
      <c r="O26" s="16">
        <v>4.5999999999999996</v>
      </c>
      <c r="P26" s="16">
        <v>3.9</v>
      </c>
      <c r="Q26" s="16">
        <v>4</v>
      </c>
      <c r="R26" s="16">
        <v>5.2</v>
      </c>
      <c r="S26" s="16">
        <v>4.3</v>
      </c>
    </row>
    <row r="27" spans="1:19" x14ac:dyDescent="0.25">
      <c r="A27" s="18" t="s">
        <v>19</v>
      </c>
      <c r="B27" s="16">
        <v>18</v>
      </c>
      <c r="C27" s="16">
        <v>18</v>
      </c>
      <c r="D27" s="16">
        <v>41</v>
      </c>
      <c r="E27" s="16" t="s">
        <v>58</v>
      </c>
      <c r="F27" s="16" t="s">
        <v>58</v>
      </c>
      <c r="G27" s="16">
        <v>19</v>
      </c>
      <c r="H27" s="16">
        <v>8</v>
      </c>
      <c r="I27" s="16" t="s">
        <v>58</v>
      </c>
      <c r="J27" s="16">
        <v>73</v>
      </c>
      <c r="K27" s="16">
        <v>13</v>
      </c>
      <c r="L27" s="16">
        <v>21</v>
      </c>
      <c r="M27" s="16" t="s">
        <v>58</v>
      </c>
      <c r="N27" s="16">
        <v>100</v>
      </c>
      <c r="O27" s="16" t="s">
        <v>58</v>
      </c>
      <c r="P27" s="16">
        <v>36</v>
      </c>
      <c r="Q27" s="16">
        <v>142</v>
      </c>
      <c r="R27" s="16">
        <v>31</v>
      </c>
      <c r="S27" s="16">
        <v>14</v>
      </c>
    </row>
    <row r="28" spans="1:19" x14ac:dyDescent="0.25">
      <c r="A28" s="18" t="s">
        <v>42</v>
      </c>
      <c r="B28" s="16">
        <v>8.5</v>
      </c>
      <c r="C28" s="16">
        <v>0.5</v>
      </c>
      <c r="D28" s="16">
        <v>1.8</v>
      </c>
      <c r="E28" s="16">
        <v>4.3</v>
      </c>
      <c r="F28" s="16">
        <v>0.8</v>
      </c>
      <c r="G28" s="16">
        <v>19.399999999999999</v>
      </c>
      <c r="H28" s="16">
        <v>3.8</v>
      </c>
      <c r="I28" s="16">
        <v>10.1</v>
      </c>
      <c r="J28" s="16">
        <v>30.1</v>
      </c>
      <c r="K28" s="16">
        <v>4.5</v>
      </c>
      <c r="L28" s="16">
        <v>4.2</v>
      </c>
      <c r="M28" s="16">
        <v>4.4000000000000004</v>
      </c>
      <c r="N28" s="16">
        <v>19.8</v>
      </c>
      <c r="O28" s="16">
        <v>1.4</v>
      </c>
      <c r="P28" s="16">
        <v>8.3000000000000007</v>
      </c>
      <c r="Q28" s="16">
        <v>3.4</v>
      </c>
      <c r="R28" s="16">
        <v>14.4</v>
      </c>
      <c r="S28" s="16">
        <v>3.9</v>
      </c>
    </row>
    <row r="29" spans="1:19" x14ac:dyDescent="0.25">
      <c r="A29" s="18" t="s">
        <v>29</v>
      </c>
      <c r="B29" s="16">
        <v>132.9</v>
      </c>
      <c r="C29" s="16">
        <v>120.3</v>
      </c>
      <c r="D29" s="16">
        <v>134.9</v>
      </c>
      <c r="E29" s="16">
        <v>63.9</v>
      </c>
      <c r="F29" s="16">
        <v>99.8</v>
      </c>
      <c r="G29" s="16">
        <v>270.7</v>
      </c>
      <c r="H29" s="16">
        <v>156.9</v>
      </c>
      <c r="I29" s="16">
        <v>235.4</v>
      </c>
      <c r="J29" s="16">
        <v>204.8</v>
      </c>
      <c r="K29" s="16">
        <v>126.2</v>
      </c>
      <c r="L29" s="16">
        <v>77.3</v>
      </c>
      <c r="M29" s="16">
        <v>300</v>
      </c>
      <c r="N29" s="16">
        <v>227.1</v>
      </c>
      <c r="O29" s="16">
        <v>289.5</v>
      </c>
      <c r="P29" s="16">
        <v>238.3</v>
      </c>
      <c r="Q29" s="16">
        <v>211.2</v>
      </c>
      <c r="R29" s="16">
        <v>237</v>
      </c>
      <c r="S29" s="16">
        <v>154.9</v>
      </c>
    </row>
    <row r="30" spans="1:19" x14ac:dyDescent="0.25">
      <c r="A30" s="18" t="s">
        <v>41</v>
      </c>
      <c r="B30" s="16">
        <v>11.3</v>
      </c>
      <c r="C30" s="16">
        <v>12.6</v>
      </c>
      <c r="D30" s="16">
        <v>12.4</v>
      </c>
      <c r="E30" s="16">
        <v>2.1</v>
      </c>
      <c r="F30" s="16">
        <v>14.4</v>
      </c>
      <c r="G30" s="16">
        <v>49.9</v>
      </c>
      <c r="H30" s="16">
        <v>41.1</v>
      </c>
      <c r="I30" s="16">
        <v>21.6</v>
      </c>
      <c r="J30" s="16">
        <v>16.399999999999999</v>
      </c>
      <c r="K30" s="16">
        <v>24.7</v>
      </c>
      <c r="L30" s="16">
        <v>32.299999999999997</v>
      </c>
      <c r="M30" s="16">
        <v>29.9</v>
      </c>
      <c r="N30" s="16">
        <v>63.4</v>
      </c>
      <c r="O30" s="16">
        <v>34.799999999999997</v>
      </c>
      <c r="P30" s="16">
        <v>27.7</v>
      </c>
      <c r="Q30" s="16">
        <v>33.299999999999997</v>
      </c>
      <c r="R30" s="16">
        <v>35.5</v>
      </c>
      <c r="S30" s="16">
        <v>25.1</v>
      </c>
    </row>
    <row r="31" spans="1:19" x14ac:dyDescent="0.25">
      <c r="A31" s="18" t="s">
        <v>38</v>
      </c>
      <c r="B31" s="16">
        <v>75.599999999999994</v>
      </c>
      <c r="C31" s="16">
        <v>46</v>
      </c>
      <c r="D31" s="16">
        <v>61.9</v>
      </c>
      <c r="E31" s="16">
        <v>26.3</v>
      </c>
      <c r="F31" s="16">
        <v>13.8</v>
      </c>
      <c r="G31" s="16">
        <v>51</v>
      </c>
      <c r="H31" s="16">
        <v>71</v>
      </c>
      <c r="I31" s="16">
        <v>13.6</v>
      </c>
      <c r="J31" s="16">
        <v>51.7</v>
      </c>
      <c r="K31" s="16">
        <v>45.8</v>
      </c>
      <c r="L31" s="16">
        <v>173.7</v>
      </c>
      <c r="M31" s="16">
        <v>78.599999999999994</v>
      </c>
      <c r="N31" s="16">
        <v>481.9</v>
      </c>
      <c r="O31" s="16">
        <v>40.4</v>
      </c>
      <c r="P31" s="16">
        <v>31.9</v>
      </c>
      <c r="Q31" s="16">
        <v>28.3</v>
      </c>
      <c r="R31" s="16">
        <v>39.799999999999997</v>
      </c>
      <c r="S31" s="16">
        <v>17</v>
      </c>
    </row>
    <row r="32" spans="1:19" x14ac:dyDescent="0.25">
      <c r="A32" s="18" t="s">
        <v>39</v>
      </c>
      <c r="B32" s="16">
        <v>122</v>
      </c>
      <c r="C32" s="16">
        <v>75.3</v>
      </c>
      <c r="D32" s="16">
        <v>90.7</v>
      </c>
      <c r="E32" s="16">
        <v>45.9</v>
      </c>
      <c r="F32" s="16">
        <v>8.5</v>
      </c>
      <c r="G32" s="16">
        <v>106</v>
      </c>
      <c r="H32" s="16">
        <v>143.1</v>
      </c>
      <c r="I32" s="16">
        <v>25.3</v>
      </c>
      <c r="J32" s="16">
        <v>97.6</v>
      </c>
      <c r="K32" s="16">
        <v>83.1</v>
      </c>
      <c r="L32" s="16">
        <v>310.8</v>
      </c>
      <c r="M32" s="16">
        <v>148.1</v>
      </c>
      <c r="N32" s="16">
        <v>826.8</v>
      </c>
      <c r="O32" s="16">
        <v>81</v>
      </c>
      <c r="P32" s="16">
        <v>64.900000000000006</v>
      </c>
      <c r="Q32" s="16">
        <v>55.7</v>
      </c>
      <c r="R32" s="16">
        <v>82</v>
      </c>
      <c r="S32" s="16">
        <v>23.5</v>
      </c>
    </row>
    <row r="33" spans="1:19" x14ac:dyDescent="0.25">
      <c r="A33" s="18" t="s">
        <v>165</v>
      </c>
      <c r="B33" s="16">
        <v>11.83</v>
      </c>
      <c r="C33" s="16">
        <v>7.18</v>
      </c>
      <c r="D33" s="16">
        <v>11.27</v>
      </c>
      <c r="E33" s="16">
        <v>4.72</v>
      </c>
      <c r="F33" s="16">
        <v>2.21</v>
      </c>
      <c r="G33" s="16">
        <v>12.67</v>
      </c>
      <c r="H33" s="16">
        <v>16</v>
      </c>
      <c r="I33" s="16">
        <v>2.89</v>
      </c>
      <c r="J33" s="16">
        <v>10.02</v>
      </c>
      <c r="K33" s="16">
        <v>8.5299999999999994</v>
      </c>
      <c r="L33" s="16">
        <v>33.21</v>
      </c>
      <c r="M33" s="16">
        <v>17.47</v>
      </c>
      <c r="N33" s="16">
        <v>94.13</v>
      </c>
      <c r="O33" s="16">
        <v>9.3800000000000008</v>
      </c>
      <c r="P33" s="16">
        <v>7.94</v>
      </c>
      <c r="Q33" s="16">
        <v>6.43</v>
      </c>
      <c r="R33" s="16">
        <v>8.94</v>
      </c>
      <c r="S33" s="16">
        <v>3.71</v>
      </c>
    </row>
    <row r="34" spans="1:19" x14ac:dyDescent="0.25">
      <c r="A34" s="18" t="s">
        <v>40</v>
      </c>
      <c r="B34" s="16">
        <v>36</v>
      </c>
      <c r="C34" s="16">
        <v>21.7</v>
      </c>
      <c r="D34" s="16">
        <v>35.200000000000003</v>
      </c>
      <c r="E34" s="16">
        <v>15.6</v>
      </c>
      <c r="F34" s="16">
        <v>7.4</v>
      </c>
      <c r="G34" s="16">
        <v>53.3</v>
      </c>
      <c r="H34" s="16">
        <v>58.9</v>
      </c>
      <c r="I34" s="16">
        <v>10.6</v>
      </c>
      <c r="J34" s="16">
        <v>32.799999999999997</v>
      </c>
      <c r="K34" s="16">
        <v>28.4</v>
      </c>
      <c r="L34" s="16">
        <v>109.2</v>
      </c>
      <c r="M34" s="16">
        <v>64.099999999999994</v>
      </c>
      <c r="N34" s="16">
        <v>319.39999999999998</v>
      </c>
      <c r="O34" s="16">
        <v>35.299999999999997</v>
      </c>
      <c r="P34" s="16">
        <v>30</v>
      </c>
      <c r="Q34" s="16">
        <v>24.7</v>
      </c>
      <c r="R34" s="16">
        <v>34.4</v>
      </c>
      <c r="S34" s="16">
        <v>14.5</v>
      </c>
    </row>
    <row r="35" spans="1:19" x14ac:dyDescent="0.25">
      <c r="A35" s="18" t="s">
        <v>166</v>
      </c>
      <c r="B35" s="16">
        <v>4.45</v>
      </c>
      <c r="C35" s="16">
        <v>3.21</v>
      </c>
      <c r="D35" s="16">
        <v>5.42</v>
      </c>
      <c r="E35" s="16">
        <v>2.14</v>
      </c>
      <c r="F35" s="16">
        <v>1.45</v>
      </c>
      <c r="G35" s="16">
        <v>10.44</v>
      </c>
      <c r="H35" s="16">
        <v>11.1</v>
      </c>
      <c r="I35" s="16">
        <v>1.93</v>
      </c>
      <c r="J35" s="16">
        <v>5.17</v>
      </c>
      <c r="K35" s="16">
        <v>5.17</v>
      </c>
      <c r="L35" s="16">
        <v>19.079999999999998</v>
      </c>
      <c r="M35" s="16">
        <v>11.95</v>
      </c>
      <c r="N35" s="16">
        <v>49.5</v>
      </c>
      <c r="O35" s="16">
        <v>6.5</v>
      </c>
      <c r="P35" s="16">
        <v>5.81</v>
      </c>
      <c r="Q35" s="16">
        <v>4.99</v>
      </c>
      <c r="R35" s="16">
        <v>6.51</v>
      </c>
      <c r="S35" s="16">
        <v>2.81</v>
      </c>
    </row>
    <row r="36" spans="1:19" x14ac:dyDescent="0.25">
      <c r="A36" s="18" t="s">
        <v>167</v>
      </c>
      <c r="B36" s="16">
        <v>0.94</v>
      </c>
      <c r="C36" s="16">
        <v>0.78</v>
      </c>
      <c r="D36" s="16">
        <v>1.1000000000000001</v>
      </c>
      <c r="E36" s="16">
        <v>0.63</v>
      </c>
      <c r="F36" s="16">
        <v>0.99</v>
      </c>
      <c r="G36" s="16">
        <v>1.96</v>
      </c>
      <c r="H36" s="16">
        <v>1.38</v>
      </c>
      <c r="I36" s="16">
        <v>0.35</v>
      </c>
      <c r="J36" s="16">
        <v>0.56999999999999995</v>
      </c>
      <c r="K36" s="16">
        <v>1</v>
      </c>
      <c r="L36" s="16">
        <v>2.6</v>
      </c>
      <c r="M36" s="16">
        <v>2.4900000000000002</v>
      </c>
      <c r="N36" s="16">
        <v>5.34</v>
      </c>
      <c r="O36" s="16">
        <v>1.02</v>
      </c>
      <c r="P36" s="16">
        <v>0.93</v>
      </c>
      <c r="Q36" s="16">
        <v>1.1299999999999999</v>
      </c>
      <c r="R36" s="16">
        <v>1.28</v>
      </c>
      <c r="S36" s="16">
        <v>0.9</v>
      </c>
    </row>
    <row r="37" spans="1:19" x14ac:dyDescent="0.25">
      <c r="A37" s="18" t="s">
        <v>168</v>
      </c>
      <c r="B37" s="16">
        <v>2.74</v>
      </c>
      <c r="C37" s="16">
        <v>2.31</v>
      </c>
      <c r="D37" s="16">
        <v>3.5</v>
      </c>
      <c r="E37" s="16">
        <v>1.1100000000000001</v>
      </c>
      <c r="F37" s="16">
        <v>1.67</v>
      </c>
      <c r="G37" s="16">
        <v>9.6300000000000008</v>
      </c>
      <c r="H37" s="16">
        <v>9.23</v>
      </c>
      <c r="I37" s="16">
        <v>1.87</v>
      </c>
      <c r="J37" s="16">
        <v>3.6</v>
      </c>
      <c r="K37" s="16">
        <v>4.18</v>
      </c>
      <c r="L37" s="16">
        <v>13.41</v>
      </c>
      <c r="M37" s="16">
        <v>8.8800000000000008</v>
      </c>
      <c r="N37" s="16">
        <v>34.06</v>
      </c>
      <c r="O37" s="16">
        <v>5.8</v>
      </c>
      <c r="P37" s="16">
        <v>4.9800000000000004</v>
      </c>
      <c r="Q37" s="16">
        <v>5</v>
      </c>
      <c r="R37" s="16">
        <v>5.74</v>
      </c>
      <c r="S37" s="16">
        <v>2.75</v>
      </c>
    </row>
    <row r="38" spans="1:19" x14ac:dyDescent="0.25">
      <c r="A38" s="18" t="s">
        <v>169</v>
      </c>
      <c r="B38" s="16">
        <v>0.35</v>
      </c>
      <c r="C38" s="16">
        <v>0.35</v>
      </c>
      <c r="D38" s="16">
        <v>0.48</v>
      </c>
      <c r="E38" s="16">
        <v>0.11</v>
      </c>
      <c r="F38" s="16">
        <v>0.31</v>
      </c>
      <c r="G38" s="16">
        <v>1.61</v>
      </c>
      <c r="H38" s="16">
        <v>1.39</v>
      </c>
      <c r="I38" s="16">
        <v>0.37</v>
      </c>
      <c r="J38" s="16">
        <v>0.48</v>
      </c>
      <c r="K38" s="16">
        <v>0.68</v>
      </c>
      <c r="L38" s="16">
        <v>1.68</v>
      </c>
      <c r="M38" s="16">
        <v>1.07</v>
      </c>
      <c r="N38" s="16">
        <v>3.75</v>
      </c>
      <c r="O38" s="16">
        <v>0.92</v>
      </c>
      <c r="P38" s="16">
        <v>0.77</v>
      </c>
      <c r="Q38" s="16">
        <v>0.88</v>
      </c>
      <c r="R38" s="16">
        <v>0.92</v>
      </c>
      <c r="S38" s="16">
        <v>0.53</v>
      </c>
    </row>
    <row r="39" spans="1:19" x14ac:dyDescent="0.25">
      <c r="A39" s="18" t="s">
        <v>170</v>
      </c>
      <c r="B39" s="16">
        <v>1.9</v>
      </c>
      <c r="C39" s="16">
        <v>2.02</v>
      </c>
      <c r="D39" s="16">
        <v>2.4900000000000002</v>
      </c>
      <c r="E39" s="16">
        <v>0.47</v>
      </c>
      <c r="F39" s="16">
        <v>1.97</v>
      </c>
      <c r="G39" s="16">
        <v>9.57</v>
      </c>
      <c r="H39" s="16">
        <v>8.01</v>
      </c>
      <c r="I39" s="16">
        <v>3.03</v>
      </c>
      <c r="J39" s="16">
        <v>2.79</v>
      </c>
      <c r="K39" s="16">
        <v>4.21</v>
      </c>
      <c r="L39" s="16">
        <v>7.17</v>
      </c>
      <c r="M39" s="16">
        <v>5.13</v>
      </c>
      <c r="N39" s="16">
        <v>15.32</v>
      </c>
      <c r="O39" s="16">
        <v>5.76</v>
      </c>
      <c r="P39" s="16">
        <v>4.67</v>
      </c>
      <c r="Q39" s="16">
        <v>5.54</v>
      </c>
      <c r="R39" s="16">
        <v>5.5</v>
      </c>
      <c r="S39" s="16">
        <v>3.89</v>
      </c>
    </row>
    <row r="40" spans="1:19" x14ac:dyDescent="0.25">
      <c r="A40" s="18" t="s">
        <v>171</v>
      </c>
      <c r="B40" s="16">
        <v>0.39</v>
      </c>
      <c r="C40" s="16">
        <v>0.46</v>
      </c>
      <c r="D40" s="16">
        <v>0.45</v>
      </c>
      <c r="E40" s="16">
        <v>7.0000000000000007E-2</v>
      </c>
      <c r="F40" s="16">
        <v>0.46</v>
      </c>
      <c r="G40" s="16">
        <v>1.88</v>
      </c>
      <c r="H40" s="16">
        <v>1.55</v>
      </c>
      <c r="I40" s="16">
        <v>0.83</v>
      </c>
      <c r="J40" s="16">
        <v>0.56999999999999995</v>
      </c>
      <c r="K40" s="16">
        <v>0.92</v>
      </c>
      <c r="L40" s="16">
        <v>1.1100000000000001</v>
      </c>
      <c r="M40" s="16">
        <v>1.05</v>
      </c>
      <c r="N40" s="16">
        <v>2.31</v>
      </c>
      <c r="O40" s="16">
        <v>1.24</v>
      </c>
      <c r="P40" s="16">
        <v>1.02</v>
      </c>
      <c r="Q40" s="16">
        <v>1.25</v>
      </c>
      <c r="R40" s="16">
        <v>1.32</v>
      </c>
      <c r="S40" s="16">
        <v>0.87</v>
      </c>
    </row>
    <row r="41" spans="1:19" x14ac:dyDescent="0.25">
      <c r="A41" s="18" t="s">
        <v>172</v>
      </c>
      <c r="B41" s="16">
        <v>1.19</v>
      </c>
      <c r="C41" s="16">
        <v>1.33</v>
      </c>
      <c r="D41" s="16">
        <v>1.32</v>
      </c>
      <c r="E41" s="16">
        <v>0.24</v>
      </c>
      <c r="F41" s="16">
        <v>1.38</v>
      </c>
      <c r="G41" s="16">
        <v>5.17</v>
      </c>
      <c r="H41" s="16">
        <v>4.67</v>
      </c>
      <c r="I41" s="16">
        <v>3.03</v>
      </c>
      <c r="J41" s="16">
        <v>2.2000000000000002</v>
      </c>
      <c r="K41" s="16">
        <v>2.87</v>
      </c>
      <c r="L41" s="16">
        <v>2.94</v>
      </c>
      <c r="M41" s="16">
        <v>3.35</v>
      </c>
      <c r="N41" s="16">
        <v>5.36</v>
      </c>
      <c r="O41" s="16">
        <v>4.03</v>
      </c>
      <c r="P41" s="16">
        <v>3.41</v>
      </c>
      <c r="Q41" s="16">
        <v>3.8</v>
      </c>
      <c r="R41" s="16">
        <v>4.09</v>
      </c>
      <c r="S41" s="16">
        <v>2.92</v>
      </c>
    </row>
    <row r="42" spans="1:19" x14ac:dyDescent="0.25">
      <c r="A42" s="18" t="s">
        <v>173</v>
      </c>
      <c r="B42" s="16">
        <v>0.19</v>
      </c>
      <c r="C42" s="16">
        <v>0.21</v>
      </c>
      <c r="D42" s="16">
        <v>0.22</v>
      </c>
      <c r="E42" s="16">
        <v>0.04</v>
      </c>
      <c r="F42" s="16">
        <v>0.19</v>
      </c>
      <c r="G42" s="16">
        <v>0.71</v>
      </c>
      <c r="H42" s="16">
        <v>0.7</v>
      </c>
      <c r="I42" s="16">
        <v>0.52</v>
      </c>
      <c r="J42" s="16">
        <v>0.36</v>
      </c>
      <c r="K42" s="16">
        <v>0.48</v>
      </c>
      <c r="L42" s="16">
        <v>0.42</v>
      </c>
      <c r="M42" s="16">
        <v>0.6</v>
      </c>
      <c r="N42" s="16">
        <v>0.78</v>
      </c>
      <c r="O42" s="16">
        <v>0.61</v>
      </c>
      <c r="P42" s="16">
        <v>0.5</v>
      </c>
      <c r="Q42" s="16">
        <v>0.53</v>
      </c>
      <c r="R42" s="16">
        <v>0.62</v>
      </c>
      <c r="S42" s="16">
        <v>0.45</v>
      </c>
    </row>
    <row r="43" spans="1:19" x14ac:dyDescent="0.25">
      <c r="A43" s="18" t="s">
        <v>174</v>
      </c>
      <c r="B43" s="16">
        <v>1.31</v>
      </c>
      <c r="C43" s="16">
        <v>1.41</v>
      </c>
      <c r="D43" s="16">
        <v>1.36</v>
      </c>
      <c r="E43" s="16">
        <v>0.38</v>
      </c>
      <c r="F43" s="16">
        <v>1.21</v>
      </c>
      <c r="G43" s="16">
        <v>4.57</v>
      </c>
      <c r="H43" s="16">
        <v>4.68</v>
      </c>
      <c r="I43" s="16">
        <v>3.79</v>
      </c>
      <c r="J43" s="16">
        <v>3.04</v>
      </c>
      <c r="K43" s="16">
        <v>3.12</v>
      </c>
      <c r="L43" s="16">
        <v>2.81</v>
      </c>
      <c r="M43" s="16">
        <v>4.42</v>
      </c>
      <c r="N43" s="16">
        <v>5.22</v>
      </c>
      <c r="O43" s="16">
        <v>3.93</v>
      </c>
      <c r="P43" s="16">
        <v>3.55</v>
      </c>
      <c r="Q43" s="16">
        <v>3.48</v>
      </c>
      <c r="R43" s="16">
        <v>4.0599999999999996</v>
      </c>
      <c r="S43" s="16">
        <v>3.2</v>
      </c>
    </row>
    <row r="44" spans="1:19" x14ac:dyDescent="0.25">
      <c r="A44" s="18" t="s">
        <v>175</v>
      </c>
      <c r="B44" s="16">
        <v>0.22</v>
      </c>
      <c r="C44" s="16">
        <v>0.26</v>
      </c>
      <c r="D44" s="16">
        <v>0.23</v>
      </c>
      <c r="E44" s="16">
        <v>0.06</v>
      </c>
      <c r="F44" s="16">
        <v>0.2</v>
      </c>
      <c r="G44" s="16">
        <v>0.69</v>
      </c>
      <c r="H44" s="16">
        <v>0.74</v>
      </c>
      <c r="I44" s="16">
        <v>0.61</v>
      </c>
      <c r="J44" s="16">
        <v>0.51</v>
      </c>
      <c r="K44" s="16">
        <v>0.52</v>
      </c>
      <c r="L44" s="16">
        <v>0.42</v>
      </c>
      <c r="M44" s="16">
        <v>0.74</v>
      </c>
      <c r="N44" s="16">
        <v>0.81</v>
      </c>
      <c r="O44" s="16">
        <v>0.65</v>
      </c>
      <c r="P44" s="16">
        <v>0.56999999999999995</v>
      </c>
      <c r="Q44" s="16">
        <v>0.55000000000000004</v>
      </c>
      <c r="R44" s="16">
        <v>0.62</v>
      </c>
      <c r="S44" s="16">
        <v>0.51</v>
      </c>
    </row>
    <row r="45" spans="1:19" x14ac:dyDescent="0.25">
      <c r="A45" s="18" t="s">
        <v>22</v>
      </c>
      <c r="B45" s="16" t="s">
        <v>59</v>
      </c>
      <c r="C45" s="16" t="s">
        <v>59</v>
      </c>
      <c r="D45" s="16" t="s">
        <v>59</v>
      </c>
      <c r="E45" s="16" t="s">
        <v>59</v>
      </c>
      <c r="F45" s="16" t="s">
        <v>59</v>
      </c>
      <c r="G45" s="16" t="s">
        <v>59</v>
      </c>
      <c r="H45" s="16" t="s">
        <v>59</v>
      </c>
      <c r="I45" s="16" t="s">
        <v>59</v>
      </c>
      <c r="J45" s="16" t="s">
        <v>59</v>
      </c>
      <c r="K45" s="16" t="s">
        <v>59</v>
      </c>
      <c r="L45" s="16" t="s">
        <v>59</v>
      </c>
      <c r="M45" s="16" t="s">
        <v>59</v>
      </c>
      <c r="N45" s="16" t="s">
        <v>59</v>
      </c>
      <c r="O45" s="16" t="s">
        <v>59</v>
      </c>
      <c r="P45" s="16" t="s">
        <v>59</v>
      </c>
      <c r="Q45" s="16" t="s">
        <v>59</v>
      </c>
      <c r="R45" s="16" t="s">
        <v>59</v>
      </c>
      <c r="S45" s="16" t="s">
        <v>59</v>
      </c>
    </row>
    <row r="46" spans="1:19" x14ac:dyDescent="0.25">
      <c r="A46" s="18" t="s">
        <v>15</v>
      </c>
      <c r="B46" s="16">
        <v>1.5</v>
      </c>
      <c r="C46" s="16">
        <v>1.3</v>
      </c>
      <c r="D46" s="16">
        <v>1.8</v>
      </c>
      <c r="E46" s="16">
        <v>1.8</v>
      </c>
      <c r="F46" s="16">
        <v>0.8</v>
      </c>
      <c r="G46" s="16">
        <v>2.2000000000000002</v>
      </c>
      <c r="H46" s="16">
        <v>0.9</v>
      </c>
      <c r="I46" s="16">
        <v>3</v>
      </c>
      <c r="J46" s="16">
        <v>3.1</v>
      </c>
      <c r="K46" s="16">
        <v>3.4</v>
      </c>
      <c r="L46" s="16">
        <v>1.2</v>
      </c>
      <c r="M46" s="16">
        <v>6.1</v>
      </c>
      <c r="N46" s="16">
        <v>2.7</v>
      </c>
      <c r="O46" s="16">
        <v>2.4</v>
      </c>
      <c r="P46" s="16">
        <v>2.5</v>
      </c>
      <c r="Q46" s="16">
        <v>3.1</v>
      </c>
      <c r="R46" s="16">
        <v>1.1000000000000001</v>
      </c>
      <c r="S46" s="16">
        <v>1.5</v>
      </c>
    </row>
    <row r="47" spans="1:19" x14ac:dyDescent="0.25">
      <c r="A47" s="18" t="s">
        <v>176</v>
      </c>
      <c r="B47" s="16">
        <v>7.0000000000000007E-2</v>
      </c>
      <c r="C47" s="16">
        <v>0.06</v>
      </c>
      <c r="D47" s="16">
        <v>0.09</v>
      </c>
      <c r="E47" s="16">
        <v>0.06</v>
      </c>
      <c r="F47" s="16">
        <v>0.03</v>
      </c>
      <c r="G47" s="16">
        <v>0.17</v>
      </c>
      <c r="H47" s="16">
        <v>0.15</v>
      </c>
      <c r="I47" s="16">
        <v>0.83</v>
      </c>
      <c r="J47" s="16">
        <v>0.54</v>
      </c>
      <c r="K47" s="16">
        <v>1.01</v>
      </c>
      <c r="L47" s="16">
        <v>0.01</v>
      </c>
      <c r="M47" s="16">
        <v>1.65</v>
      </c>
      <c r="N47" s="16">
        <v>0.04</v>
      </c>
      <c r="O47" s="16">
        <v>0.28000000000000003</v>
      </c>
      <c r="P47" s="16">
        <v>0.05</v>
      </c>
      <c r="Q47" s="16">
        <v>0.05</v>
      </c>
      <c r="R47" s="16">
        <v>0.03</v>
      </c>
      <c r="S47" s="16">
        <v>0.06</v>
      </c>
    </row>
    <row r="48" spans="1:19" x14ac:dyDescent="0.25">
      <c r="A48" s="18" t="s">
        <v>177</v>
      </c>
      <c r="B48" s="16" t="s">
        <v>63</v>
      </c>
      <c r="C48" s="16" t="s">
        <v>63</v>
      </c>
      <c r="D48" s="16" t="s">
        <v>63</v>
      </c>
      <c r="E48" s="16" t="s">
        <v>63</v>
      </c>
      <c r="F48" s="16" t="s">
        <v>63</v>
      </c>
      <c r="G48" s="16" t="s">
        <v>63</v>
      </c>
      <c r="H48" s="16">
        <v>0.01</v>
      </c>
      <c r="I48" s="16">
        <v>7.0000000000000007E-2</v>
      </c>
      <c r="J48" s="16" t="s">
        <v>63</v>
      </c>
      <c r="K48" s="16">
        <v>0.49</v>
      </c>
      <c r="L48" s="16" t="s">
        <v>63</v>
      </c>
      <c r="M48" s="16">
        <v>0.4</v>
      </c>
      <c r="N48" s="16" t="s">
        <v>63</v>
      </c>
      <c r="O48" s="16" t="s">
        <v>63</v>
      </c>
      <c r="P48" s="16" t="s">
        <v>63</v>
      </c>
      <c r="Q48" s="16">
        <v>0.11</v>
      </c>
      <c r="R48" s="16">
        <v>0.11</v>
      </c>
      <c r="S48" s="16" t="s">
        <v>63</v>
      </c>
    </row>
    <row r="49" spans="1:19" x14ac:dyDescent="0.25">
      <c r="A49" s="18" t="s">
        <v>31</v>
      </c>
      <c r="B49" s="16">
        <v>0.13</v>
      </c>
      <c r="C49" s="16">
        <v>0.09</v>
      </c>
      <c r="D49" s="16">
        <v>0.08</v>
      </c>
      <c r="E49" s="16">
        <v>0.51</v>
      </c>
      <c r="F49" s="16">
        <v>0.14000000000000001</v>
      </c>
      <c r="G49" s="16">
        <v>1.28</v>
      </c>
      <c r="H49" s="16">
        <v>1.1200000000000001</v>
      </c>
      <c r="I49" s="16">
        <v>1.36</v>
      </c>
      <c r="J49" s="16">
        <v>0.57999999999999996</v>
      </c>
      <c r="K49" s="16">
        <v>27.69</v>
      </c>
      <c r="L49" s="16">
        <v>3.15</v>
      </c>
      <c r="M49" s="16">
        <v>0.63</v>
      </c>
      <c r="N49" s="16">
        <v>4.6500000000000004</v>
      </c>
      <c r="O49" s="16">
        <v>0.32</v>
      </c>
      <c r="P49" s="16">
        <v>0.9</v>
      </c>
      <c r="Q49" s="16">
        <v>0.71</v>
      </c>
      <c r="R49" s="16">
        <v>2.11</v>
      </c>
      <c r="S49" s="16">
        <v>5.51</v>
      </c>
    </row>
    <row r="50" spans="1:19" x14ac:dyDescent="0.25">
      <c r="A50" s="18" t="s">
        <v>23</v>
      </c>
      <c r="B50" s="16">
        <v>8.1999999999999993</v>
      </c>
      <c r="C50" s="16">
        <v>4.5999999999999996</v>
      </c>
      <c r="D50" s="16">
        <v>5.71</v>
      </c>
      <c r="E50" s="16">
        <v>38.79</v>
      </c>
      <c r="F50" s="16">
        <v>4.8600000000000003</v>
      </c>
      <c r="G50" s="16">
        <v>3.32</v>
      </c>
      <c r="H50" s="16">
        <v>6.65</v>
      </c>
      <c r="I50" s="16">
        <v>191.77</v>
      </c>
      <c r="J50" s="16">
        <v>14.92</v>
      </c>
      <c r="K50" s="16">
        <v>7.12</v>
      </c>
      <c r="L50" s="16">
        <v>24.45</v>
      </c>
      <c r="M50" s="16">
        <v>3944.05</v>
      </c>
      <c r="N50" s="16">
        <v>70.06</v>
      </c>
      <c r="O50" s="16">
        <v>14.33</v>
      </c>
      <c r="P50" s="16">
        <v>119.11</v>
      </c>
      <c r="Q50" s="16">
        <v>122.6</v>
      </c>
      <c r="R50" s="16">
        <v>14.22</v>
      </c>
      <c r="S50" s="16">
        <v>12</v>
      </c>
    </row>
    <row r="51" spans="1:19" x14ac:dyDescent="0.25">
      <c r="A51" s="18" t="s">
        <v>44</v>
      </c>
      <c r="B51" s="16">
        <v>9.67</v>
      </c>
      <c r="C51" s="16">
        <v>8.35</v>
      </c>
      <c r="D51" s="16">
        <v>17.739999999999998</v>
      </c>
      <c r="E51" s="16">
        <v>44.52</v>
      </c>
      <c r="F51" s="16">
        <v>8.27</v>
      </c>
      <c r="G51" s="16">
        <v>2.2599999999999998</v>
      </c>
      <c r="H51" s="16">
        <v>6.61</v>
      </c>
      <c r="I51" s="16">
        <v>7.85</v>
      </c>
      <c r="J51" s="16">
        <v>5.19</v>
      </c>
      <c r="K51" s="16">
        <v>7.96</v>
      </c>
      <c r="L51" s="16">
        <v>3.31</v>
      </c>
      <c r="M51" s="16">
        <v>3.46</v>
      </c>
      <c r="N51" s="16">
        <v>3.6</v>
      </c>
      <c r="O51" s="16">
        <v>3.8</v>
      </c>
      <c r="P51" s="16">
        <v>60.14</v>
      </c>
      <c r="Q51" s="16">
        <v>4.6100000000000003</v>
      </c>
      <c r="R51" s="16">
        <v>3.54</v>
      </c>
      <c r="S51" s="16">
        <v>3.08</v>
      </c>
    </row>
    <row r="52" spans="1:19" x14ac:dyDescent="0.25">
      <c r="A52" s="18" t="s">
        <v>24</v>
      </c>
      <c r="B52" s="16">
        <v>6.9</v>
      </c>
      <c r="C52" s="16">
        <v>30</v>
      </c>
      <c r="D52" s="16">
        <v>37</v>
      </c>
      <c r="E52" s="16">
        <v>56.7</v>
      </c>
      <c r="F52" s="16">
        <v>19.2</v>
      </c>
      <c r="G52" s="16">
        <v>36.4</v>
      </c>
      <c r="H52" s="16">
        <v>15</v>
      </c>
      <c r="I52" s="16">
        <v>35.6</v>
      </c>
      <c r="J52" s="16">
        <v>49.6</v>
      </c>
      <c r="K52" s="16">
        <v>43</v>
      </c>
      <c r="L52" s="16">
        <v>7.2</v>
      </c>
      <c r="M52" s="16">
        <v>83.7</v>
      </c>
      <c r="N52" s="16">
        <v>117.5</v>
      </c>
      <c r="O52" s="16">
        <v>30.4</v>
      </c>
      <c r="P52" s="16">
        <v>228.4</v>
      </c>
      <c r="Q52" s="16">
        <v>75.900000000000006</v>
      </c>
      <c r="R52" s="16">
        <v>40.700000000000003</v>
      </c>
      <c r="S52" s="16">
        <v>77.900000000000006</v>
      </c>
    </row>
    <row r="53" spans="1:19" x14ac:dyDescent="0.25">
      <c r="A53" s="18" t="s">
        <v>32</v>
      </c>
      <c r="B53" s="16">
        <v>25</v>
      </c>
      <c r="C53" s="16">
        <v>13</v>
      </c>
      <c r="D53" s="16">
        <v>23</v>
      </c>
      <c r="E53" s="16">
        <v>169</v>
      </c>
      <c r="F53" s="16">
        <v>20</v>
      </c>
      <c r="G53" s="16">
        <v>29</v>
      </c>
      <c r="H53" s="16">
        <v>37</v>
      </c>
      <c r="I53" s="16">
        <v>78</v>
      </c>
      <c r="J53" s="16">
        <v>151</v>
      </c>
      <c r="K53" s="16">
        <v>131</v>
      </c>
      <c r="L53" s="16">
        <v>59</v>
      </c>
      <c r="M53" s="16">
        <v>1050</v>
      </c>
      <c r="N53" s="16">
        <v>33</v>
      </c>
      <c r="O53" s="16">
        <v>13</v>
      </c>
      <c r="P53" s="16">
        <v>58</v>
      </c>
      <c r="Q53" s="16">
        <v>545</v>
      </c>
      <c r="R53" s="16">
        <v>41</v>
      </c>
      <c r="S53" s="16">
        <v>37</v>
      </c>
    </row>
    <row r="54" spans="1:19" x14ac:dyDescent="0.25">
      <c r="A54" s="18" t="s">
        <v>22</v>
      </c>
      <c r="B54" s="16">
        <v>0.7</v>
      </c>
      <c r="C54" s="16">
        <v>0.8</v>
      </c>
      <c r="D54" s="16">
        <v>1.1000000000000001</v>
      </c>
      <c r="E54" s="16">
        <v>0.6</v>
      </c>
      <c r="F54" s="16">
        <v>0.4</v>
      </c>
      <c r="G54" s="16">
        <v>1.1000000000000001</v>
      </c>
      <c r="H54" s="16">
        <v>0.7</v>
      </c>
      <c r="I54" s="16">
        <v>1.3</v>
      </c>
      <c r="J54" s="16">
        <v>1.7</v>
      </c>
      <c r="K54" s="16">
        <v>4.5999999999999996</v>
      </c>
      <c r="L54" s="16">
        <v>0.6</v>
      </c>
      <c r="M54" s="16">
        <v>2.9</v>
      </c>
      <c r="N54" s="16">
        <v>2.7</v>
      </c>
      <c r="O54" s="16">
        <v>0.7</v>
      </c>
      <c r="P54" s="16">
        <v>0.9</v>
      </c>
      <c r="Q54" s="16">
        <v>9.4</v>
      </c>
      <c r="R54" s="16">
        <v>1.8</v>
      </c>
      <c r="S54" s="16">
        <v>2</v>
      </c>
    </row>
    <row r="55" spans="1:19" x14ac:dyDescent="0.25">
      <c r="A55" s="18" t="s">
        <v>21</v>
      </c>
      <c r="B55" s="16">
        <v>0.1</v>
      </c>
      <c r="C55" s="16">
        <v>1.2</v>
      </c>
      <c r="D55" s="16">
        <v>1.1000000000000001</v>
      </c>
      <c r="E55" s="16">
        <v>0.4</v>
      </c>
      <c r="F55" s="16">
        <v>0.1</v>
      </c>
      <c r="G55" s="16">
        <v>0.7</v>
      </c>
      <c r="H55" s="16">
        <v>1.7</v>
      </c>
      <c r="I55" s="16">
        <v>2.6</v>
      </c>
      <c r="J55" s="16">
        <v>1.8</v>
      </c>
      <c r="K55" s="16">
        <v>17.3</v>
      </c>
      <c r="L55" s="16">
        <v>0.4</v>
      </c>
      <c r="M55" s="16">
        <v>7.2</v>
      </c>
      <c r="N55" s="16">
        <v>11.9</v>
      </c>
      <c r="O55" s="16">
        <v>1.7</v>
      </c>
      <c r="P55" s="16">
        <v>2.8</v>
      </c>
      <c r="Q55" s="16">
        <v>12.2</v>
      </c>
      <c r="R55" s="16">
        <v>3.4</v>
      </c>
      <c r="S55" s="16">
        <v>7.2</v>
      </c>
    </row>
    <row r="56" spans="1:19" x14ac:dyDescent="0.25">
      <c r="A56" s="18" t="s">
        <v>178</v>
      </c>
      <c r="B56" s="16">
        <v>26</v>
      </c>
      <c r="C56" s="16">
        <v>173</v>
      </c>
      <c r="D56" s="16">
        <v>129</v>
      </c>
      <c r="E56" s="16">
        <v>76</v>
      </c>
      <c r="F56" s="16">
        <v>106</v>
      </c>
      <c r="G56" s="16">
        <v>328</v>
      </c>
      <c r="H56" s="16">
        <v>250</v>
      </c>
      <c r="I56" s="16">
        <v>1199</v>
      </c>
      <c r="J56" s="16">
        <v>209</v>
      </c>
      <c r="K56" s="16">
        <v>1522</v>
      </c>
      <c r="L56" s="16">
        <v>31</v>
      </c>
      <c r="M56" s="16">
        <v>3873</v>
      </c>
      <c r="N56" s="16">
        <v>216</v>
      </c>
      <c r="O56" s="16">
        <v>329</v>
      </c>
      <c r="P56" s="16">
        <v>261</v>
      </c>
      <c r="Q56" s="16">
        <v>230</v>
      </c>
      <c r="R56" s="16">
        <v>42</v>
      </c>
      <c r="S56" s="16">
        <v>93</v>
      </c>
    </row>
    <row r="57" spans="1:19" x14ac:dyDescent="0.25">
      <c r="A57" s="18" t="s">
        <v>25</v>
      </c>
      <c r="B57" s="16">
        <v>0.2</v>
      </c>
      <c r="C57" s="16">
        <v>0.5</v>
      </c>
      <c r="D57" s="16">
        <v>0.9</v>
      </c>
      <c r="E57" s="16">
        <v>7.4</v>
      </c>
      <c r="F57" s="16">
        <v>1.6</v>
      </c>
      <c r="G57" s="16">
        <v>0.6</v>
      </c>
      <c r="H57" s="16">
        <v>0.3</v>
      </c>
      <c r="I57" s="16">
        <v>1.3</v>
      </c>
      <c r="J57" s="16">
        <v>0.3</v>
      </c>
      <c r="K57" s="16">
        <v>5.8</v>
      </c>
      <c r="L57" s="16">
        <v>1.1000000000000001</v>
      </c>
      <c r="M57" s="16">
        <v>1.2</v>
      </c>
      <c r="N57" s="16">
        <v>2.4</v>
      </c>
      <c r="O57" s="16">
        <v>0.5</v>
      </c>
      <c r="P57" s="16">
        <v>1.1000000000000001</v>
      </c>
      <c r="Q57" s="16">
        <v>42.9</v>
      </c>
      <c r="R57" s="16">
        <v>2.4</v>
      </c>
      <c r="S57" s="16">
        <v>0.9</v>
      </c>
    </row>
    <row r="58" spans="1:19" x14ac:dyDescent="0.25">
      <c r="A58" s="18" t="s">
        <v>179</v>
      </c>
      <c r="B58" s="16">
        <v>1.1000000000000001</v>
      </c>
      <c r="C58" s="16">
        <v>0.2</v>
      </c>
      <c r="D58" s="16">
        <v>0.4</v>
      </c>
      <c r="E58" s="16">
        <v>2.2999999999999998</v>
      </c>
      <c r="F58" s="16">
        <v>1.2</v>
      </c>
      <c r="G58" s="16">
        <v>2.8</v>
      </c>
      <c r="H58" s="16">
        <v>2.2999999999999998</v>
      </c>
      <c r="I58" s="16">
        <v>0.6</v>
      </c>
      <c r="J58" s="16" t="s">
        <v>180</v>
      </c>
      <c r="K58" s="16">
        <v>3.9</v>
      </c>
      <c r="L58" s="16">
        <v>0.6</v>
      </c>
      <c r="M58" s="16">
        <v>33.4</v>
      </c>
      <c r="N58" s="16">
        <v>2.5</v>
      </c>
      <c r="O58" s="16">
        <v>1.4</v>
      </c>
      <c r="P58" s="16" t="s">
        <v>180</v>
      </c>
      <c r="Q58" s="16">
        <v>29.4</v>
      </c>
      <c r="R58" s="16">
        <v>1.7</v>
      </c>
      <c r="S58" s="16">
        <v>0.3</v>
      </c>
    </row>
    <row r="59" spans="1:19" x14ac:dyDescent="0.25">
      <c r="A59" s="18" t="s">
        <v>33</v>
      </c>
      <c r="B59" s="16" t="s">
        <v>63</v>
      </c>
      <c r="C59" s="16">
        <v>0.03</v>
      </c>
      <c r="D59" s="16">
        <v>0.05</v>
      </c>
      <c r="E59" s="16">
        <v>0.03</v>
      </c>
      <c r="F59" s="16">
        <v>0.13</v>
      </c>
      <c r="G59" s="16">
        <v>0.04</v>
      </c>
      <c r="H59" s="16" t="s">
        <v>63</v>
      </c>
      <c r="I59" s="16">
        <v>0.02</v>
      </c>
      <c r="J59" s="16">
        <v>0.04</v>
      </c>
      <c r="K59" s="16">
        <v>0.03</v>
      </c>
      <c r="L59" s="16" t="s">
        <v>63</v>
      </c>
      <c r="M59" s="16">
        <v>0.17</v>
      </c>
      <c r="N59" s="16">
        <v>0.04</v>
      </c>
      <c r="O59" s="16" t="s">
        <v>63</v>
      </c>
      <c r="P59" s="16">
        <v>0.22</v>
      </c>
      <c r="Q59" s="16" t="s">
        <v>63</v>
      </c>
      <c r="R59" s="16" t="s">
        <v>63</v>
      </c>
      <c r="S59" s="16">
        <v>0.02</v>
      </c>
    </row>
    <row r="60" spans="1:19" x14ac:dyDescent="0.25">
      <c r="A60" s="18" t="s">
        <v>17</v>
      </c>
      <c r="B60" s="16">
        <v>0.13</v>
      </c>
      <c r="C60" s="16">
        <v>0.08</v>
      </c>
      <c r="D60" s="16">
        <v>0.25</v>
      </c>
      <c r="E60" s="16">
        <v>0.45</v>
      </c>
      <c r="F60" s="16">
        <v>0.06</v>
      </c>
      <c r="G60" s="16">
        <v>0.22</v>
      </c>
      <c r="H60" s="16">
        <v>0.14000000000000001</v>
      </c>
      <c r="I60" s="16">
        <v>0.73</v>
      </c>
      <c r="J60" s="16">
        <v>0.17</v>
      </c>
      <c r="K60" s="16">
        <v>0.3</v>
      </c>
      <c r="L60" s="16">
        <v>0.17</v>
      </c>
      <c r="M60" s="16">
        <v>0.45</v>
      </c>
      <c r="N60" s="16">
        <v>0.38</v>
      </c>
      <c r="O60" s="16">
        <v>0.38</v>
      </c>
      <c r="P60" s="16">
        <v>0.17</v>
      </c>
      <c r="Q60" s="16">
        <v>0.11</v>
      </c>
      <c r="R60" s="16">
        <v>0.25</v>
      </c>
      <c r="S60" s="16">
        <v>0.06</v>
      </c>
    </row>
    <row r="61" spans="1:19" x14ac:dyDescent="0.25">
      <c r="A61" s="18" t="s">
        <v>45</v>
      </c>
      <c r="B61" s="16">
        <v>0.05</v>
      </c>
      <c r="C61" s="16">
        <v>0.06</v>
      </c>
      <c r="D61" s="16">
        <v>0.24</v>
      </c>
      <c r="E61" s="16">
        <v>0.13</v>
      </c>
      <c r="F61" s="16">
        <v>0.05</v>
      </c>
      <c r="G61" s="16">
        <v>0.16</v>
      </c>
      <c r="H61" s="16">
        <v>0.11</v>
      </c>
      <c r="I61" s="16">
        <v>0.12</v>
      </c>
      <c r="J61" s="16">
        <v>0.16</v>
      </c>
      <c r="K61" s="16">
        <v>0.67</v>
      </c>
      <c r="L61" s="16">
        <v>0.11</v>
      </c>
      <c r="M61" s="16">
        <v>0.24</v>
      </c>
      <c r="N61" s="16">
        <v>0.18</v>
      </c>
      <c r="O61" s="16">
        <v>7.0000000000000007E-2</v>
      </c>
      <c r="P61" s="16">
        <v>0.03</v>
      </c>
      <c r="Q61" s="16">
        <v>0.93</v>
      </c>
      <c r="R61" s="16">
        <v>0.2</v>
      </c>
      <c r="S61" s="16">
        <v>0.15</v>
      </c>
    </row>
    <row r="62" spans="1:19" x14ac:dyDescent="0.25">
      <c r="A62" s="18" t="s">
        <v>20</v>
      </c>
      <c r="B62" s="16">
        <v>1.4</v>
      </c>
      <c r="C62" s="16">
        <v>1.3</v>
      </c>
      <c r="D62" s="16">
        <v>1.4</v>
      </c>
      <c r="E62" s="16">
        <v>1.3</v>
      </c>
      <c r="F62" s="16">
        <v>1.2</v>
      </c>
      <c r="G62" s="16">
        <v>1.8</v>
      </c>
      <c r="H62" s="16">
        <v>1.5</v>
      </c>
      <c r="I62" s="16">
        <v>1.7</v>
      </c>
      <c r="J62" s="16">
        <v>2.2000000000000002</v>
      </c>
      <c r="K62" s="16">
        <v>1.4</v>
      </c>
      <c r="L62" s="16">
        <v>1</v>
      </c>
      <c r="M62" s="16">
        <v>1.1000000000000001</v>
      </c>
      <c r="N62" s="16">
        <v>1.3</v>
      </c>
      <c r="O62" s="16">
        <v>1.2</v>
      </c>
      <c r="P62" s="16">
        <v>1.3</v>
      </c>
      <c r="Q62" s="16">
        <v>39.6</v>
      </c>
      <c r="R62" s="16">
        <v>1.4</v>
      </c>
      <c r="S62" s="16">
        <v>1.7</v>
      </c>
    </row>
    <row r="63" spans="1:19" x14ac:dyDescent="0.25">
      <c r="A63" s="18" t="s">
        <v>181</v>
      </c>
      <c r="B63" s="16">
        <v>2</v>
      </c>
      <c r="C63" s="16">
        <v>1</v>
      </c>
      <c r="D63" s="16" t="s">
        <v>74</v>
      </c>
      <c r="E63" s="16">
        <v>2</v>
      </c>
      <c r="F63" s="16">
        <v>7</v>
      </c>
      <c r="G63" s="16">
        <v>3</v>
      </c>
      <c r="H63" s="16" t="s">
        <v>74</v>
      </c>
      <c r="I63" s="16">
        <v>1</v>
      </c>
      <c r="J63" s="16">
        <v>3</v>
      </c>
      <c r="K63" s="16" t="s">
        <v>74</v>
      </c>
      <c r="L63" s="16" t="s">
        <v>74</v>
      </c>
      <c r="M63" s="16">
        <v>2</v>
      </c>
      <c r="N63" s="16">
        <v>2</v>
      </c>
      <c r="O63" s="16">
        <v>3</v>
      </c>
      <c r="P63" s="16" t="s">
        <v>74</v>
      </c>
      <c r="Q63" s="16" t="s">
        <v>74</v>
      </c>
      <c r="R63" s="16" t="s">
        <v>74</v>
      </c>
      <c r="S63" s="16">
        <v>1</v>
      </c>
    </row>
    <row r="64" spans="1:19" x14ac:dyDescent="0.25">
      <c r="A64" s="18" t="s">
        <v>182</v>
      </c>
      <c r="B64" s="16">
        <v>0.04</v>
      </c>
      <c r="C64" s="16">
        <v>0.02</v>
      </c>
      <c r="D64" s="16">
        <v>0.03</v>
      </c>
      <c r="E64" s="16">
        <v>0.01</v>
      </c>
      <c r="F64" s="16" t="s">
        <v>95</v>
      </c>
      <c r="G64" s="16">
        <v>0.14000000000000001</v>
      </c>
      <c r="H64" s="16">
        <v>0.1</v>
      </c>
      <c r="I64" s="16">
        <v>0.04</v>
      </c>
      <c r="J64" s="16">
        <v>0.01</v>
      </c>
      <c r="K64" s="16">
        <v>7.0000000000000007E-2</v>
      </c>
      <c r="L64" s="16">
        <v>0.08</v>
      </c>
      <c r="M64" s="16">
        <v>0.08</v>
      </c>
      <c r="N64" s="16">
        <v>0.59</v>
      </c>
      <c r="O64" s="16">
        <v>0.17</v>
      </c>
      <c r="P64" s="16">
        <v>0.18</v>
      </c>
      <c r="Q64" s="16">
        <v>0.62</v>
      </c>
      <c r="R64" s="16">
        <v>0.04</v>
      </c>
      <c r="S64" s="16">
        <v>0.06</v>
      </c>
    </row>
    <row r="65" spans="1:19" x14ac:dyDescent="0.25">
      <c r="A65" s="18" t="s">
        <v>183</v>
      </c>
      <c r="B65" s="16" t="s">
        <v>184</v>
      </c>
      <c r="C65" s="16" t="s">
        <v>184</v>
      </c>
      <c r="D65" s="16" t="s">
        <v>184</v>
      </c>
      <c r="E65" s="16">
        <v>8</v>
      </c>
      <c r="F65" s="16" t="s">
        <v>184</v>
      </c>
      <c r="G65" s="16" t="s">
        <v>184</v>
      </c>
      <c r="H65" s="16" t="s">
        <v>184</v>
      </c>
      <c r="I65" s="16" t="s">
        <v>184</v>
      </c>
      <c r="J65" s="16" t="s">
        <v>184</v>
      </c>
      <c r="K65" s="16">
        <v>12</v>
      </c>
      <c r="L65" s="16" t="s">
        <v>184</v>
      </c>
      <c r="M65" s="16">
        <v>11</v>
      </c>
      <c r="N65" s="16" t="s">
        <v>184</v>
      </c>
      <c r="O65" s="16">
        <v>5</v>
      </c>
      <c r="P65" s="16" t="s">
        <v>184</v>
      </c>
      <c r="Q65" s="16" t="s">
        <v>184</v>
      </c>
      <c r="R65" s="16" t="s">
        <v>184</v>
      </c>
      <c r="S65" s="16" t="s">
        <v>184</v>
      </c>
    </row>
    <row r="66" spans="1:19" x14ac:dyDescent="0.25">
      <c r="A66" s="18" t="s">
        <v>185</v>
      </c>
      <c r="B66" s="16" t="s">
        <v>63</v>
      </c>
      <c r="C66" s="16" t="s">
        <v>63</v>
      </c>
      <c r="D66" s="16" t="s">
        <v>63</v>
      </c>
      <c r="E66" s="16" t="s">
        <v>63</v>
      </c>
      <c r="F66" s="16" t="s">
        <v>63</v>
      </c>
      <c r="G66" s="16">
        <v>0.1</v>
      </c>
      <c r="I66" s="16" t="s">
        <v>63</v>
      </c>
      <c r="J66" s="16" t="s">
        <v>63</v>
      </c>
      <c r="K66" s="16" t="s">
        <v>63</v>
      </c>
      <c r="L66" s="16" t="s">
        <v>63</v>
      </c>
      <c r="M66" s="16" t="s">
        <v>63</v>
      </c>
      <c r="N66" s="16" t="s">
        <v>63</v>
      </c>
      <c r="O66" s="16" t="s">
        <v>63</v>
      </c>
      <c r="P66" s="16" t="s">
        <v>63</v>
      </c>
      <c r="Q66" s="16" t="s">
        <v>63</v>
      </c>
      <c r="R66" s="16" t="s">
        <v>63</v>
      </c>
      <c r="S66" s="16" t="s">
        <v>63</v>
      </c>
    </row>
    <row r="67" spans="1:19" x14ac:dyDescent="0.25">
      <c r="A67" s="18" t="s">
        <v>186</v>
      </c>
      <c r="B67" s="16" t="s">
        <v>95</v>
      </c>
      <c r="C67" s="16" t="s">
        <v>95</v>
      </c>
      <c r="D67" s="16" t="s">
        <v>95</v>
      </c>
      <c r="E67" s="16" t="s">
        <v>95</v>
      </c>
      <c r="F67" s="16" t="s">
        <v>95</v>
      </c>
      <c r="G67" s="16">
        <v>7.0000000000000007E-2</v>
      </c>
      <c r="H67" s="16" t="s">
        <v>95</v>
      </c>
      <c r="I67" s="16">
        <v>0.03</v>
      </c>
      <c r="J67" s="16">
        <v>0.02</v>
      </c>
      <c r="K67" s="16">
        <v>7.0000000000000007E-2</v>
      </c>
      <c r="L67" s="16" t="s">
        <v>95</v>
      </c>
      <c r="M67" s="16">
        <v>0.06</v>
      </c>
      <c r="N67" s="16">
        <v>0.03</v>
      </c>
      <c r="O67" s="16" t="s">
        <v>95</v>
      </c>
      <c r="P67" s="16" t="s">
        <v>95</v>
      </c>
      <c r="Q67" s="16">
        <v>0.08</v>
      </c>
      <c r="R67" s="16">
        <v>0.02</v>
      </c>
      <c r="S67" s="16">
        <v>0.1</v>
      </c>
    </row>
    <row r="68" spans="1:19" x14ac:dyDescent="0.25">
      <c r="A68" s="18" t="s">
        <v>187</v>
      </c>
      <c r="B68" s="16">
        <v>0.1</v>
      </c>
      <c r="C68" s="16" t="s">
        <v>88</v>
      </c>
      <c r="D68" s="16">
        <v>0.1</v>
      </c>
      <c r="E68" s="16" t="s">
        <v>88</v>
      </c>
      <c r="F68" s="16" t="s">
        <v>88</v>
      </c>
      <c r="G68" s="16" t="s">
        <v>88</v>
      </c>
      <c r="H68" s="16" t="s">
        <v>88</v>
      </c>
      <c r="I68" s="16" t="s">
        <v>88</v>
      </c>
      <c r="J68" s="16" t="s">
        <v>88</v>
      </c>
      <c r="K68" s="16" t="s">
        <v>88</v>
      </c>
      <c r="L68" s="16" t="s">
        <v>88</v>
      </c>
      <c r="M68" s="16">
        <v>0.1</v>
      </c>
      <c r="N68" s="16">
        <v>0.2</v>
      </c>
      <c r="O68" s="16" t="s">
        <v>88</v>
      </c>
      <c r="P68" s="16" t="s">
        <v>88</v>
      </c>
      <c r="Q68" s="16" t="s">
        <v>88</v>
      </c>
      <c r="R68" s="16" t="s">
        <v>88</v>
      </c>
      <c r="S68" s="16" t="s">
        <v>88</v>
      </c>
    </row>
    <row r="69" spans="1:19" x14ac:dyDescent="0.25">
      <c r="A69" s="18" t="s">
        <v>188</v>
      </c>
      <c r="B69" s="16" t="s">
        <v>95</v>
      </c>
      <c r="C69" s="16" t="s">
        <v>95</v>
      </c>
      <c r="D69" s="16" t="s">
        <v>95</v>
      </c>
      <c r="E69" s="16">
        <v>0.06</v>
      </c>
      <c r="F69" s="16" t="s">
        <v>95</v>
      </c>
      <c r="G69" s="16">
        <v>0.03</v>
      </c>
      <c r="H69" s="16" t="s">
        <v>88</v>
      </c>
      <c r="I69" s="16">
        <v>0.06</v>
      </c>
      <c r="J69" s="16">
        <v>0.02</v>
      </c>
      <c r="K69" s="16">
        <v>0.03</v>
      </c>
      <c r="L69" s="16">
        <v>0.02</v>
      </c>
      <c r="M69" s="16">
        <v>0.37</v>
      </c>
      <c r="N69" s="16" t="s">
        <v>95</v>
      </c>
      <c r="O69" s="16" t="s">
        <v>95</v>
      </c>
      <c r="P69" s="16" t="s">
        <v>95</v>
      </c>
      <c r="Q69" s="16">
        <v>0.06</v>
      </c>
      <c r="R69" s="16" t="s">
        <v>95</v>
      </c>
      <c r="S69" s="16" t="s">
        <v>95</v>
      </c>
    </row>
    <row r="70" spans="1:19" x14ac:dyDescent="0.25">
      <c r="A70" s="18" t="s">
        <v>189</v>
      </c>
      <c r="B70" s="16" t="s">
        <v>74</v>
      </c>
      <c r="C70" s="16" t="s">
        <v>74</v>
      </c>
      <c r="D70" s="16">
        <v>1</v>
      </c>
      <c r="E70" s="16" t="s">
        <v>74</v>
      </c>
      <c r="F70" s="16" t="s">
        <v>74</v>
      </c>
      <c r="G70" s="16">
        <v>1</v>
      </c>
      <c r="H70" s="16" t="s">
        <v>74</v>
      </c>
      <c r="I70" s="16" t="s">
        <v>74</v>
      </c>
      <c r="J70" s="16" t="s">
        <v>74</v>
      </c>
      <c r="K70" s="16">
        <v>38</v>
      </c>
      <c r="L70" s="16">
        <v>1</v>
      </c>
      <c r="M70" s="16" t="s">
        <v>74</v>
      </c>
      <c r="N70" s="16" t="s">
        <v>74</v>
      </c>
      <c r="O70" s="16" t="s">
        <v>74</v>
      </c>
      <c r="P70" s="16" t="s">
        <v>74</v>
      </c>
      <c r="Q70" s="16" t="s">
        <v>74</v>
      </c>
      <c r="R70" s="16" t="s">
        <v>74</v>
      </c>
      <c r="S70" s="16">
        <v>1</v>
      </c>
    </row>
    <row r="71" spans="1:19" x14ac:dyDescent="0.25">
      <c r="A71" s="18" t="s">
        <v>190</v>
      </c>
      <c r="B71" s="16">
        <v>0.1</v>
      </c>
      <c r="C71" s="16">
        <v>0.3</v>
      </c>
      <c r="D71" s="16">
        <v>0.5</v>
      </c>
      <c r="E71" s="16">
        <v>0.3</v>
      </c>
      <c r="F71" s="16">
        <v>1.8</v>
      </c>
      <c r="G71" s="16">
        <v>0.8</v>
      </c>
      <c r="H71" s="16">
        <v>0.2</v>
      </c>
      <c r="I71" s="16">
        <v>0.3</v>
      </c>
      <c r="J71" s="16">
        <v>0.2</v>
      </c>
      <c r="K71" s="16">
        <v>0.2</v>
      </c>
      <c r="L71" s="16" t="s">
        <v>88</v>
      </c>
      <c r="M71" s="16">
        <v>0.3</v>
      </c>
      <c r="N71" s="16">
        <v>0.8</v>
      </c>
      <c r="O71" s="16">
        <v>0.8</v>
      </c>
      <c r="P71" s="16">
        <v>0.2</v>
      </c>
      <c r="Q71" s="16">
        <v>0.3</v>
      </c>
      <c r="R71" s="16">
        <v>0.3</v>
      </c>
      <c r="S71" s="16">
        <v>0.2</v>
      </c>
    </row>
    <row r="72" spans="1:19" x14ac:dyDescent="0.25">
      <c r="A72" s="18" t="s">
        <v>191</v>
      </c>
      <c r="B72" s="16">
        <v>0.1</v>
      </c>
      <c r="C72" s="16">
        <v>1.5</v>
      </c>
      <c r="D72" s="16">
        <v>1.7</v>
      </c>
      <c r="E72" s="16">
        <v>0.2</v>
      </c>
      <c r="F72" s="16">
        <v>1.3</v>
      </c>
      <c r="G72" s="16">
        <v>2.6</v>
      </c>
      <c r="H72" s="16">
        <v>1.5</v>
      </c>
      <c r="I72" s="16">
        <v>0.2</v>
      </c>
      <c r="J72" s="16">
        <v>0.9</v>
      </c>
      <c r="K72" s="16">
        <v>0.9</v>
      </c>
      <c r="L72" s="16">
        <v>0.4</v>
      </c>
      <c r="M72" s="16">
        <v>1</v>
      </c>
      <c r="N72" s="16">
        <v>8.9</v>
      </c>
      <c r="O72" s="16">
        <v>2.9</v>
      </c>
      <c r="P72" s="16">
        <v>9.1999999999999993</v>
      </c>
      <c r="Q72" s="16">
        <v>6.3</v>
      </c>
      <c r="R72" s="16">
        <v>1.6</v>
      </c>
      <c r="S72" s="16">
        <v>2.1</v>
      </c>
    </row>
    <row r="73" spans="1:19" x14ac:dyDescent="0.25">
      <c r="A73" s="18" t="s">
        <v>192</v>
      </c>
      <c r="B73" s="16" t="s">
        <v>59</v>
      </c>
      <c r="C73" s="16" t="s">
        <v>59</v>
      </c>
      <c r="D73" s="16" t="s">
        <v>59</v>
      </c>
      <c r="E73" s="16" t="s">
        <v>59</v>
      </c>
      <c r="F73" s="16" t="s">
        <v>59</v>
      </c>
      <c r="G73" s="16" t="s">
        <v>59</v>
      </c>
      <c r="H73" s="16" t="s">
        <v>59</v>
      </c>
      <c r="I73" s="16" t="s">
        <v>59</v>
      </c>
      <c r="J73" s="16" t="s">
        <v>59</v>
      </c>
      <c r="K73" s="16" t="s">
        <v>59</v>
      </c>
      <c r="L73" s="16" t="s">
        <v>59</v>
      </c>
      <c r="M73" s="16" t="s">
        <v>59</v>
      </c>
      <c r="N73" s="16" t="s">
        <v>59</v>
      </c>
      <c r="O73" s="16" t="s">
        <v>59</v>
      </c>
      <c r="P73" s="16" t="s">
        <v>59</v>
      </c>
      <c r="Q73" s="16" t="s">
        <v>59</v>
      </c>
      <c r="R73" s="16" t="s">
        <v>59</v>
      </c>
      <c r="S73" s="16" t="s">
        <v>59</v>
      </c>
    </row>
    <row r="74" spans="1:19" x14ac:dyDescent="0.25">
      <c r="A74" s="18" t="s">
        <v>193</v>
      </c>
      <c r="B74" s="16" t="s">
        <v>89</v>
      </c>
      <c r="C74" s="16" t="s">
        <v>89</v>
      </c>
      <c r="D74" s="16" t="s">
        <v>89</v>
      </c>
      <c r="E74" s="16" t="s">
        <v>89</v>
      </c>
      <c r="F74" s="16" t="s">
        <v>89</v>
      </c>
      <c r="G74" s="16" t="s">
        <v>89</v>
      </c>
      <c r="H74" s="16" t="s">
        <v>89</v>
      </c>
      <c r="I74" s="16" t="s">
        <v>89</v>
      </c>
      <c r="J74" s="16" t="s">
        <v>89</v>
      </c>
      <c r="K74" s="16" t="s">
        <v>89</v>
      </c>
      <c r="L74" s="16">
        <v>3</v>
      </c>
      <c r="M74" s="16" t="s">
        <v>89</v>
      </c>
      <c r="N74" s="16" t="s">
        <v>89</v>
      </c>
      <c r="O74" s="16" t="s">
        <v>89</v>
      </c>
      <c r="P74" s="16" t="s">
        <v>89</v>
      </c>
      <c r="Q74" s="16" t="s">
        <v>89</v>
      </c>
      <c r="R74" s="16">
        <v>3</v>
      </c>
      <c r="S74" s="16">
        <v>3</v>
      </c>
    </row>
  </sheetData>
  <mergeCells count="4">
    <mergeCell ref="B1:D1"/>
    <mergeCell ref="E1:F1"/>
    <mergeCell ref="G1:H1"/>
    <mergeCell ref="I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A0339-397E-4224-92DE-788C35DFD9E8}">
  <dimension ref="A1:BB102"/>
  <sheetViews>
    <sheetView workbookViewId="0">
      <selection activeCell="F95" sqref="F95"/>
    </sheetView>
  </sheetViews>
  <sheetFormatPr defaultRowHeight="15" x14ac:dyDescent="0.25"/>
  <cols>
    <col min="1" max="1" width="15.42578125" style="6" bestFit="1" customWidth="1"/>
    <col min="2" max="2" width="30.140625" style="6" bestFit="1" customWidth="1"/>
    <col min="3" max="3" width="9.140625" style="6"/>
    <col min="4" max="4" width="20.140625" style="6" bestFit="1" customWidth="1"/>
    <col min="5" max="16384" width="9.140625" style="6"/>
  </cols>
  <sheetData>
    <row r="1" spans="1:54" s="20" customForma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4" t="s">
        <v>29</v>
      </c>
      <c r="AE1" s="14" t="s">
        <v>30</v>
      </c>
      <c r="AF1" s="14" t="s">
        <v>31</v>
      </c>
      <c r="AG1" s="14" t="s">
        <v>32</v>
      </c>
      <c r="AH1" s="14" t="s">
        <v>33</v>
      </c>
      <c r="AI1" s="14" t="s">
        <v>34</v>
      </c>
      <c r="AJ1" s="14" t="s">
        <v>35</v>
      </c>
      <c r="AK1" s="14" t="s">
        <v>36</v>
      </c>
      <c r="AL1" s="14" t="s">
        <v>37</v>
      </c>
      <c r="AM1" s="14" t="s">
        <v>38</v>
      </c>
      <c r="AN1" s="14" t="s">
        <v>39</v>
      </c>
      <c r="AO1" s="14" t="s">
        <v>40</v>
      </c>
      <c r="AP1" s="14" t="s">
        <v>41</v>
      </c>
      <c r="AQ1" s="14" t="s">
        <v>42</v>
      </c>
      <c r="AR1" s="14" t="s">
        <v>43</v>
      </c>
      <c r="AS1" s="14" t="s">
        <v>44</v>
      </c>
      <c r="AT1" s="14" t="s">
        <v>45</v>
      </c>
      <c r="AU1" s="14" t="s">
        <v>46</v>
      </c>
      <c r="AV1" s="14" t="s">
        <v>47</v>
      </c>
      <c r="AW1" s="14" t="s">
        <v>48</v>
      </c>
      <c r="AX1" s="14" t="s">
        <v>49</v>
      </c>
      <c r="AY1" s="14" t="s">
        <v>50</v>
      </c>
      <c r="AZ1" s="14" t="s">
        <v>51</v>
      </c>
      <c r="BA1" s="14" t="s">
        <v>52</v>
      </c>
      <c r="BB1" s="14" t="s">
        <v>53</v>
      </c>
    </row>
    <row r="2" spans="1:54" x14ac:dyDescent="0.25">
      <c r="A2" s="6" t="s">
        <v>54</v>
      </c>
      <c r="B2" s="5" t="s">
        <v>55</v>
      </c>
      <c r="C2" s="5" t="s">
        <v>56</v>
      </c>
      <c r="D2" s="5" t="s">
        <v>57</v>
      </c>
      <c r="E2" s="6">
        <v>68.37</v>
      </c>
      <c r="F2" s="6">
        <v>0.28000000000000003</v>
      </c>
      <c r="G2" s="6">
        <v>23.05</v>
      </c>
      <c r="H2" s="6">
        <v>4.22</v>
      </c>
      <c r="I2" s="6">
        <v>0.16</v>
      </c>
      <c r="J2" s="6">
        <v>0.73</v>
      </c>
      <c r="K2" s="6">
        <v>0.63</v>
      </c>
      <c r="L2" s="6">
        <v>0.15</v>
      </c>
      <c r="M2" s="6">
        <v>9.94</v>
      </c>
      <c r="N2" s="6">
        <v>0.04</v>
      </c>
      <c r="O2" s="6">
        <v>99.88</v>
      </c>
      <c r="P2" s="6">
        <v>3</v>
      </c>
      <c r="Q2" s="6">
        <f t="shared" ref="Q2:Q19" si="0">H2*0.8998</f>
        <v>3.7971559999999998</v>
      </c>
      <c r="R2" s="6">
        <v>0.73</v>
      </c>
      <c r="S2" s="6">
        <v>3</v>
      </c>
      <c r="T2" s="6" t="s">
        <v>58</v>
      </c>
      <c r="U2" s="6">
        <v>1.7</v>
      </c>
      <c r="W2" s="6" t="s">
        <v>59</v>
      </c>
      <c r="X2" s="6">
        <v>191.77</v>
      </c>
      <c r="Y2" s="6">
        <v>35.6</v>
      </c>
      <c r="Z2" s="6">
        <v>1.3</v>
      </c>
      <c r="AB2" s="6">
        <v>185.3</v>
      </c>
      <c r="AC2" s="6">
        <v>73.2</v>
      </c>
      <c r="AD2" s="6">
        <v>235.4</v>
      </c>
      <c r="AE2" s="6">
        <v>10.3</v>
      </c>
      <c r="AF2" s="6">
        <v>1.36</v>
      </c>
      <c r="AG2" s="6">
        <v>78</v>
      </c>
      <c r="AH2" s="6">
        <v>0.02</v>
      </c>
      <c r="AI2" s="6">
        <v>2</v>
      </c>
      <c r="AK2" s="6">
        <v>0.4</v>
      </c>
      <c r="AL2" s="6">
        <v>2772</v>
      </c>
      <c r="AM2" s="6">
        <v>13.6</v>
      </c>
      <c r="AN2" s="6">
        <v>25.3</v>
      </c>
      <c r="AO2" s="6">
        <v>10.6</v>
      </c>
      <c r="AP2" s="6">
        <v>21.6</v>
      </c>
      <c r="AQ2" s="6">
        <v>10.1</v>
      </c>
      <c r="AR2" s="6">
        <f t="shared" ref="AR2:AR33" si="1">10000*F2*(47.867)/(47.867+2*15.9994)</f>
        <v>1678.1601135905485</v>
      </c>
      <c r="AS2" s="6">
        <v>7.85</v>
      </c>
      <c r="AU2" s="6">
        <v>19.7</v>
      </c>
      <c r="AV2" s="6">
        <v>15.7</v>
      </c>
      <c r="AY2" s="7">
        <f>AR2/AD2</f>
        <v>7.1289724451595093</v>
      </c>
      <c r="BB2" s="6">
        <f t="shared" ref="BB2:BB19" si="2">N2/F2</f>
        <v>0.14285714285714285</v>
      </c>
    </row>
    <row r="3" spans="1:54" x14ac:dyDescent="0.25">
      <c r="A3" s="6" t="s">
        <v>60</v>
      </c>
      <c r="B3" s="5" t="s">
        <v>55</v>
      </c>
      <c r="C3" s="5" t="s">
        <v>56</v>
      </c>
      <c r="D3" s="5" t="s">
        <v>57</v>
      </c>
      <c r="E3" s="6">
        <v>67.239999999999995</v>
      </c>
      <c r="F3" s="6">
        <v>0.63</v>
      </c>
      <c r="G3" s="6">
        <v>14.06</v>
      </c>
      <c r="H3" s="6">
        <v>3.97</v>
      </c>
      <c r="I3" s="6">
        <v>0.03</v>
      </c>
      <c r="J3" s="6">
        <v>1.19</v>
      </c>
      <c r="K3" s="6">
        <v>0.28000000000000003</v>
      </c>
      <c r="L3" s="6">
        <v>0.12</v>
      </c>
      <c r="M3" s="6">
        <v>8.93</v>
      </c>
      <c r="N3" s="6">
        <v>0.14000000000000001</v>
      </c>
      <c r="O3" s="6">
        <v>99.87</v>
      </c>
      <c r="P3" s="6">
        <v>3.1</v>
      </c>
      <c r="Q3" s="6">
        <f t="shared" si="0"/>
        <v>3.5722060000000004</v>
      </c>
      <c r="R3" s="6">
        <v>0.17</v>
      </c>
      <c r="S3" s="6">
        <v>10</v>
      </c>
      <c r="T3" s="6">
        <v>73</v>
      </c>
      <c r="U3" s="6">
        <v>2.2000000000000002</v>
      </c>
      <c r="W3" s="6" t="s">
        <v>59</v>
      </c>
      <c r="X3" s="6">
        <v>14.92</v>
      </c>
      <c r="Y3" s="6">
        <v>49.6</v>
      </c>
      <c r="Z3" s="6">
        <v>0.3</v>
      </c>
      <c r="AB3" s="6">
        <v>251.9</v>
      </c>
      <c r="AC3" s="6">
        <v>43.1</v>
      </c>
      <c r="AD3" s="6">
        <v>204.8</v>
      </c>
      <c r="AE3" s="6">
        <v>8.5</v>
      </c>
      <c r="AF3" s="6">
        <v>0.57999999999999996</v>
      </c>
      <c r="AG3" s="6">
        <v>151</v>
      </c>
      <c r="AH3" s="6">
        <v>0.04</v>
      </c>
      <c r="AI3" s="6">
        <v>4</v>
      </c>
      <c r="AK3" s="6">
        <v>2.1</v>
      </c>
      <c r="AL3" s="6">
        <v>1825</v>
      </c>
      <c r="AM3" s="6">
        <v>51.7</v>
      </c>
      <c r="AN3" s="6">
        <v>97.6</v>
      </c>
      <c r="AO3" s="6">
        <v>32.799999999999997</v>
      </c>
      <c r="AP3" s="6">
        <v>16.399999999999999</v>
      </c>
      <c r="AQ3" s="6">
        <v>30.1</v>
      </c>
      <c r="AR3" s="6">
        <f t="shared" si="1"/>
        <v>3775.8602555787334</v>
      </c>
      <c r="AS3" s="6">
        <v>5.19</v>
      </c>
      <c r="AU3" s="6">
        <v>11.7</v>
      </c>
      <c r="AV3" s="6">
        <v>3.9</v>
      </c>
      <c r="AY3" s="7">
        <f t="shared" ref="AY3:AY11" si="3">AR3/AD3</f>
        <v>18.436817654193032</v>
      </c>
      <c r="BB3" s="6">
        <f t="shared" si="2"/>
        <v>0.22222222222222224</v>
      </c>
    </row>
    <row r="4" spans="1:54" x14ac:dyDescent="0.25">
      <c r="A4" s="6" t="s">
        <v>61</v>
      </c>
      <c r="B4" s="5" t="s">
        <v>55</v>
      </c>
      <c r="C4" s="5" t="s">
        <v>56</v>
      </c>
      <c r="D4" s="5" t="s">
        <v>57</v>
      </c>
      <c r="E4" s="6">
        <v>64.95</v>
      </c>
      <c r="F4" s="6">
        <v>0.14000000000000001</v>
      </c>
      <c r="G4" s="6">
        <v>9.82</v>
      </c>
      <c r="H4" s="6">
        <v>10.42</v>
      </c>
      <c r="I4" s="6">
        <v>0.02</v>
      </c>
      <c r="J4" s="6">
        <v>1.39</v>
      </c>
      <c r="K4" s="6">
        <v>1.46</v>
      </c>
      <c r="L4" s="6">
        <v>0.31</v>
      </c>
      <c r="M4" s="6">
        <v>7.37</v>
      </c>
      <c r="N4" s="6">
        <v>0.03</v>
      </c>
      <c r="O4" s="6">
        <v>99.89</v>
      </c>
      <c r="P4" s="6">
        <v>3.4</v>
      </c>
      <c r="Q4" s="6">
        <f t="shared" si="0"/>
        <v>9.3759160000000001</v>
      </c>
      <c r="R4" s="6">
        <v>0.3</v>
      </c>
      <c r="S4" s="6">
        <v>5</v>
      </c>
      <c r="T4" s="6">
        <v>13</v>
      </c>
      <c r="U4" s="6">
        <v>1.4</v>
      </c>
      <c r="W4" s="6" t="s">
        <v>59</v>
      </c>
      <c r="X4" s="6">
        <v>7.12</v>
      </c>
      <c r="Y4" s="6">
        <v>43</v>
      </c>
      <c r="Z4" s="6">
        <v>5.8</v>
      </c>
      <c r="AB4" s="6">
        <v>133.5</v>
      </c>
      <c r="AC4" s="6">
        <v>103.8</v>
      </c>
      <c r="AD4" s="6">
        <v>126.2</v>
      </c>
      <c r="AE4" s="6">
        <v>9.1999999999999993</v>
      </c>
      <c r="AF4" s="6">
        <v>27.69</v>
      </c>
      <c r="AG4" s="6">
        <v>131</v>
      </c>
      <c r="AH4" s="6">
        <v>0.03</v>
      </c>
      <c r="AI4" s="6">
        <v>2</v>
      </c>
      <c r="AK4" s="6">
        <v>0.4</v>
      </c>
      <c r="AL4" s="6">
        <v>3210</v>
      </c>
      <c r="AM4" s="6">
        <v>45.8</v>
      </c>
      <c r="AN4" s="6">
        <v>83.1</v>
      </c>
      <c r="AO4" s="6">
        <v>28.4</v>
      </c>
      <c r="AP4" s="6">
        <v>24.7</v>
      </c>
      <c r="AQ4" s="6">
        <v>4.5</v>
      </c>
      <c r="AR4" s="6">
        <f t="shared" si="1"/>
        <v>839.08005679527423</v>
      </c>
      <c r="AS4" s="6">
        <v>7.96</v>
      </c>
      <c r="AU4" s="6">
        <v>21.9</v>
      </c>
      <c r="AV4" s="6">
        <v>11</v>
      </c>
      <c r="AY4" s="7">
        <f t="shared" si="3"/>
        <v>6.6488118605013806</v>
      </c>
      <c r="BB4" s="6">
        <f t="shared" si="2"/>
        <v>0.21428571428571425</v>
      </c>
    </row>
    <row r="5" spans="1:54" x14ac:dyDescent="0.25">
      <c r="A5" s="6" t="s">
        <v>62</v>
      </c>
      <c r="B5" s="5" t="s">
        <v>55</v>
      </c>
      <c r="C5" s="5" t="s">
        <v>56</v>
      </c>
      <c r="D5" s="5" t="s">
        <v>57</v>
      </c>
      <c r="E5" s="6">
        <v>75.73</v>
      </c>
      <c r="F5" s="6">
        <v>0.12</v>
      </c>
      <c r="G5" s="6">
        <v>11.41</v>
      </c>
      <c r="H5" s="6">
        <v>2.64</v>
      </c>
      <c r="I5" s="6" t="s">
        <v>63</v>
      </c>
      <c r="J5" s="6">
        <v>0.34</v>
      </c>
      <c r="K5" s="6">
        <v>0.02</v>
      </c>
      <c r="L5" s="6">
        <v>0.14000000000000001</v>
      </c>
      <c r="M5" s="6">
        <v>8.01</v>
      </c>
      <c r="N5" s="6">
        <v>0.06</v>
      </c>
      <c r="O5" s="6">
        <v>99.85</v>
      </c>
      <c r="P5" s="6">
        <v>1.2</v>
      </c>
      <c r="Q5" s="6">
        <f t="shared" si="0"/>
        <v>2.3754720000000002</v>
      </c>
      <c r="R5" s="6">
        <v>0.17</v>
      </c>
      <c r="S5" s="6">
        <v>6</v>
      </c>
      <c r="T5" s="6">
        <v>21</v>
      </c>
      <c r="U5" s="6">
        <v>1</v>
      </c>
      <c r="W5" s="6" t="s">
        <v>59</v>
      </c>
      <c r="X5" s="6">
        <v>24.45</v>
      </c>
      <c r="Y5" s="6">
        <v>7.2</v>
      </c>
      <c r="Z5" s="6">
        <v>1.1000000000000001</v>
      </c>
      <c r="AB5" s="6">
        <v>205.5</v>
      </c>
      <c r="AC5" s="6">
        <v>72.3</v>
      </c>
      <c r="AD5" s="6">
        <v>77.3</v>
      </c>
      <c r="AE5" s="6">
        <v>14.6</v>
      </c>
      <c r="AF5" s="6">
        <v>3.15</v>
      </c>
      <c r="AG5" s="6">
        <v>59</v>
      </c>
      <c r="AH5" s="6" t="s">
        <v>63</v>
      </c>
      <c r="AI5" s="6">
        <v>4</v>
      </c>
      <c r="AK5" s="6">
        <v>0.8</v>
      </c>
      <c r="AL5" s="6">
        <v>1743</v>
      </c>
      <c r="AM5" s="6">
        <v>173.7</v>
      </c>
      <c r="AN5" s="6">
        <v>310.8</v>
      </c>
      <c r="AO5" s="6">
        <v>109.2</v>
      </c>
      <c r="AP5" s="6">
        <v>32.299999999999997</v>
      </c>
      <c r="AQ5" s="6">
        <v>4.2</v>
      </c>
      <c r="AR5" s="6">
        <f t="shared" si="1"/>
        <v>719.21147725309208</v>
      </c>
      <c r="AS5" s="6">
        <v>3.31</v>
      </c>
      <c r="AU5" s="6">
        <v>26.5</v>
      </c>
      <c r="AV5" s="6">
        <v>3.6</v>
      </c>
      <c r="AY5" s="7">
        <f t="shared" si="3"/>
        <v>9.3041588260425883</v>
      </c>
      <c r="BB5" s="6">
        <f t="shared" si="2"/>
        <v>0.5</v>
      </c>
    </row>
    <row r="6" spans="1:54" x14ac:dyDescent="0.25">
      <c r="A6" s="6" t="s">
        <v>64</v>
      </c>
      <c r="B6" s="5" t="s">
        <v>55</v>
      </c>
      <c r="C6" s="5" t="s">
        <v>56</v>
      </c>
      <c r="D6" s="5" t="s">
        <v>57</v>
      </c>
      <c r="E6" s="6">
        <v>56.31</v>
      </c>
      <c r="F6" s="6">
        <v>0.32</v>
      </c>
      <c r="G6" s="6">
        <v>14.12</v>
      </c>
      <c r="H6" s="6">
        <v>9.89</v>
      </c>
      <c r="I6" s="6">
        <v>0.5</v>
      </c>
      <c r="J6" s="6">
        <v>1.59</v>
      </c>
      <c r="K6" s="6">
        <v>0.16</v>
      </c>
      <c r="L6" s="6">
        <v>0.17</v>
      </c>
      <c r="M6" s="6">
        <v>9.85</v>
      </c>
      <c r="N6" s="6">
        <v>7.0000000000000007E-2</v>
      </c>
      <c r="O6" s="6">
        <v>99.39</v>
      </c>
      <c r="P6" s="6">
        <v>6.1</v>
      </c>
      <c r="Q6" s="6">
        <f t="shared" si="0"/>
        <v>8.8990220000000004</v>
      </c>
      <c r="R6" s="6">
        <v>0.45</v>
      </c>
      <c r="S6" s="6">
        <v>11</v>
      </c>
      <c r="T6" s="6" t="s">
        <v>58</v>
      </c>
      <c r="U6" s="6">
        <v>1.1000000000000001</v>
      </c>
      <c r="W6" s="6" t="s">
        <v>59</v>
      </c>
      <c r="X6" s="6">
        <v>3944.05</v>
      </c>
      <c r="Y6" s="6">
        <v>83.7</v>
      </c>
      <c r="Z6" s="6">
        <v>1.2</v>
      </c>
      <c r="AB6" s="6">
        <v>277.39999999999998</v>
      </c>
      <c r="AC6" s="6">
        <v>49</v>
      </c>
      <c r="AD6" s="6">
        <v>300</v>
      </c>
      <c r="AE6" s="6">
        <v>12.7</v>
      </c>
      <c r="AF6" s="6">
        <v>0.63</v>
      </c>
      <c r="AG6" s="6">
        <v>1050</v>
      </c>
      <c r="AH6" s="6">
        <v>0.17</v>
      </c>
      <c r="AI6" s="6">
        <v>6</v>
      </c>
      <c r="AK6" s="6">
        <v>1.3</v>
      </c>
      <c r="AL6" s="6">
        <v>2386</v>
      </c>
      <c r="AM6" s="6">
        <v>78.599999999999994</v>
      </c>
      <c r="AN6" s="6">
        <v>148.1</v>
      </c>
      <c r="AO6" s="6">
        <v>64.099999999999994</v>
      </c>
      <c r="AP6" s="6">
        <v>29.9</v>
      </c>
      <c r="AQ6" s="6">
        <v>4.4000000000000004</v>
      </c>
      <c r="AR6" s="6">
        <f t="shared" si="1"/>
        <v>1917.8972726749123</v>
      </c>
      <c r="AS6" s="6">
        <v>3.46</v>
      </c>
      <c r="AU6" s="6">
        <v>20.3</v>
      </c>
      <c r="AV6" s="6">
        <v>6</v>
      </c>
      <c r="AY6" s="7">
        <f t="shared" si="3"/>
        <v>6.3929909089163743</v>
      </c>
      <c r="BB6" s="6">
        <f t="shared" si="2"/>
        <v>0.21875000000000003</v>
      </c>
    </row>
    <row r="7" spans="1:54" x14ac:dyDescent="0.25">
      <c r="A7" s="6" t="s">
        <v>65</v>
      </c>
      <c r="B7" s="5" t="s">
        <v>55</v>
      </c>
      <c r="C7" s="5" t="s">
        <v>56</v>
      </c>
      <c r="D7" s="5" t="s">
        <v>57</v>
      </c>
      <c r="E7" s="6">
        <v>66.73</v>
      </c>
      <c r="F7" s="6">
        <v>0.59</v>
      </c>
      <c r="G7" s="6">
        <v>14.16</v>
      </c>
      <c r="H7" s="6">
        <v>6.43</v>
      </c>
      <c r="I7" s="6">
        <v>0.02</v>
      </c>
      <c r="J7" s="6">
        <v>2.13</v>
      </c>
      <c r="K7" s="6">
        <v>0.03</v>
      </c>
      <c r="L7" s="6">
        <v>7.0000000000000007E-2</v>
      </c>
      <c r="M7" s="6">
        <v>6.54</v>
      </c>
      <c r="N7" s="6">
        <v>0.17</v>
      </c>
      <c r="O7" s="6">
        <v>99.65</v>
      </c>
      <c r="P7" s="6">
        <v>2.7</v>
      </c>
      <c r="Q7" s="6">
        <f t="shared" si="0"/>
        <v>5.7857140000000005</v>
      </c>
      <c r="R7" s="6">
        <v>0.38</v>
      </c>
      <c r="S7" s="6">
        <v>21</v>
      </c>
      <c r="T7" s="6">
        <v>100</v>
      </c>
      <c r="U7" s="6">
        <v>1.3</v>
      </c>
      <c r="W7" s="6" t="s">
        <v>59</v>
      </c>
      <c r="X7" s="6">
        <v>70.06</v>
      </c>
      <c r="Y7" s="6">
        <v>117.5</v>
      </c>
      <c r="Z7" s="6">
        <v>2.4</v>
      </c>
      <c r="AB7" s="6">
        <v>300.7</v>
      </c>
      <c r="AC7" s="6">
        <v>18.8</v>
      </c>
      <c r="AD7" s="6">
        <v>227.1</v>
      </c>
      <c r="AE7" s="6">
        <v>9.5</v>
      </c>
      <c r="AF7" s="6">
        <v>4.6500000000000004</v>
      </c>
      <c r="AG7" s="6">
        <v>33</v>
      </c>
      <c r="AH7" s="6">
        <v>0.04</v>
      </c>
      <c r="AI7" s="6">
        <v>7</v>
      </c>
      <c r="AK7" s="6">
        <v>4.0999999999999996</v>
      </c>
      <c r="AL7" s="6">
        <v>909</v>
      </c>
      <c r="AM7" s="6">
        <v>481.9</v>
      </c>
      <c r="AN7" s="6">
        <v>826.8</v>
      </c>
      <c r="AO7" s="6">
        <v>319.39999999999998</v>
      </c>
      <c r="AP7" s="6">
        <v>63.4</v>
      </c>
      <c r="AQ7" s="6">
        <v>19.8</v>
      </c>
      <c r="AR7" s="6">
        <f t="shared" si="1"/>
        <v>3536.1230964943693</v>
      </c>
      <c r="AS7" s="6">
        <v>3.6</v>
      </c>
      <c r="AU7" s="6">
        <v>15.6</v>
      </c>
      <c r="AV7" s="6">
        <v>4.4000000000000004</v>
      </c>
      <c r="AY7" s="7">
        <f t="shared" si="3"/>
        <v>15.570775413889782</v>
      </c>
      <c r="BB7" s="6">
        <f t="shared" si="2"/>
        <v>0.28813559322033899</v>
      </c>
    </row>
    <row r="8" spans="1:54" x14ac:dyDescent="0.25">
      <c r="A8" s="6" t="s">
        <v>66</v>
      </c>
      <c r="B8" s="5" t="s">
        <v>55</v>
      </c>
      <c r="C8" s="5" t="s">
        <v>56</v>
      </c>
      <c r="D8" s="5" t="s">
        <v>57</v>
      </c>
      <c r="E8" s="6">
        <v>68.94</v>
      </c>
      <c r="F8" s="6">
        <v>0.33</v>
      </c>
      <c r="G8" s="6">
        <v>13.96</v>
      </c>
      <c r="H8" s="6">
        <v>3.36</v>
      </c>
      <c r="I8" s="6">
        <v>0.05</v>
      </c>
      <c r="J8" s="6">
        <v>1.2</v>
      </c>
      <c r="K8" s="6">
        <v>0.47</v>
      </c>
      <c r="L8" s="6">
        <v>0.39</v>
      </c>
      <c r="M8" s="6">
        <v>8.5</v>
      </c>
      <c r="N8" s="6">
        <v>7.0000000000000007E-2</v>
      </c>
      <c r="O8" s="6">
        <v>99.88</v>
      </c>
      <c r="P8" s="6">
        <v>2.4</v>
      </c>
      <c r="Q8" s="6">
        <f t="shared" si="0"/>
        <v>3.0233280000000002</v>
      </c>
      <c r="R8" s="6">
        <v>0.38</v>
      </c>
      <c r="S8" s="6">
        <v>11</v>
      </c>
      <c r="T8" s="6" t="s">
        <v>58</v>
      </c>
      <c r="U8" s="6">
        <v>1.2</v>
      </c>
      <c r="W8" s="6" t="s">
        <v>59</v>
      </c>
      <c r="X8" s="6">
        <v>14.33</v>
      </c>
      <c r="Y8" s="6">
        <v>30.4</v>
      </c>
      <c r="Z8" s="6">
        <v>0.5</v>
      </c>
      <c r="AB8" s="6">
        <v>283.39999999999998</v>
      </c>
      <c r="AC8" s="6">
        <v>40.4</v>
      </c>
      <c r="AD8" s="6">
        <v>289.5</v>
      </c>
      <c r="AE8" s="6">
        <v>11.8</v>
      </c>
      <c r="AF8" s="6">
        <v>0.32</v>
      </c>
      <c r="AG8" s="6">
        <v>13</v>
      </c>
      <c r="AH8" s="6" t="s">
        <v>63</v>
      </c>
      <c r="AI8" s="6">
        <v>2</v>
      </c>
      <c r="AK8" s="6">
        <v>2.7</v>
      </c>
      <c r="AL8" s="6">
        <v>1438</v>
      </c>
      <c r="AM8" s="6">
        <v>40.4</v>
      </c>
      <c r="AN8" s="6">
        <v>81</v>
      </c>
      <c r="AO8" s="6">
        <v>35.299999999999997</v>
      </c>
      <c r="AP8" s="6">
        <v>34.799999999999997</v>
      </c>
      <c r="AQ8" s="6">
        <v>1.4</v>
      </c>
      <c r="AR8" s="6">
        <f t="shared" si="1"/>
        <v>1977.8315624460031</v>
      </c>
      <c r="AS8" s="6">
        <v>3.8</v>
      </c>
      <c r="AU8" s="6">
        <v>19.7</v>
      </c>
      <c r="AV8" s="6">
        <v>4.5999999999999996</v>
      </c>
      <c r="AY8" s="7">
        <f t="shared" si="3"/>
        <v>6.8318879531813579</v>
      </c>
      <c r="BB8" s="6">
        <f t="shared" si="2"/>
        <v>0.21212121212121213</v>
      </c>
    </row>
    <row r="9" spans="1:54" x14ac:dyDescent="0.25">
      <c r="A9" s="6" t="s">
        <v>67</v>
      </c>
      <c r="B9" s="5" t="s">
        <v>55</v>
      </c>
      <c r="C9" s="5" t="s">
        <v>56</v>
      </c>
      <c r="D9" s="5" t="s">
        <v>57</v>
      </c>
      <c r="E9" s="6">
        <v>68.86</v>
      </c>
      <c r="F9" s="6">
        <v>0.56999999999999995</v>
      </c>
      <c r="G9" s="6">
        <v>13.97</v>
      </c>
      <c r="H9" s="6">
        <v>5.95</v>
      </c>
      <c r="I9" s="6">
        <v>0.04</v>
      </c>
      <c r="J9" s="6">
        <v>1.33</v>
      </c>
      <c r="K9" s="6">
        <v>0.03</v>
      </c>
      <c r="L9" s="6">
        <v>0.13</v>
      </c>
      <c r="M9" s="6">
        <v>6.24</v>
      </c>
      <c r="N9" s="6">
        <v>0.11</v>
      </c>
      <c r="O9" s="6">
        <v>99.83</v>
      </c>
      <c r="P9" s="6">
        <v>2.5</v>
      </c>
      <c r="Q9" s="6">
        <f t="shared" si="0"/>
        <v>5.3538100000000002</v>
      </c>
      <c r="R9" s="6">
        <v>0.17</v>
      </c>
      <c r="S9" s="6">
        <v>14</v>
      </c>
      <c r="T9" s="6">
        <v>36</v>
      </c>
      <c r="U9" s="6">
        <v>1.3</v>
      </c>
      <c r="W9" s="6" t="s">
        <v>59</v>
      </c>
      <c r="X9" s="6">
        <v>119.11</v>
      </c>
      <c r="Y9" s="6">
        <v>228.4</v>
      </c>
      <c r="Z9" s="6">
        <v>1.1000000000000001</v>
      </c>
      <c r="AB9" s="6">
        <v>222.1</v>
      </c>
      <c r="AC9" s="6">
        <v>32.799999999999997</v>
      </c>
      <c r="AD9" s="6">
        <v>238.3</v>
      </c>
      <c r="AE9" s="6">
        <v>8.9</v>
      </c>
      <c r="AF9" s="6">
        <v>0.9</v>
      </c>
      <c r="AG9" s="6">
        <v>58</v>
      </c>
      <c r="AH9" s="6">
        <v>0.22</v>
      </c>
      <c r="AI9" s="6">
        <v>5</v>
      </c>
      <c r="AK9" s="6">
        <v>3.3</v>
      </c>
      <c r="AL9" s="6">
        <v>1151</v>
      </c>
      <c r="AM9" s="6">
        <v>31.9</v>
      </c>
      <c r="AN9" s="6">
        <v>64.900000000000006</v>
      </c>
      <c r="AO9" s="6">
        <v>30</v>
      </c>
      <c r="AP9" s="6">
        <v>27.7</v>
      </c>
      <c r="AQ9" s="6">
        <v>8.3000000000000007</v>
      </c>
      <c r="AR9" s="6">
        <f t="shared" si="1"/>
        <v>3416.2545169521873</v>
      </c>
      <c r="AS9" s="6">
        <v>60.14</v>
      </c>
      <c r="AU9" s="6">
        <v>15.7</v>
      </c>
      <c r="AV9" s="6">
        <v>3.9</v>
      </c>
      <c r="AY9" s="7">
        <f t="shared" si="3"/>
        <v>14.335940062745225</v>
      </c>
      <c r="BB9" s="6">
        <f t="shared" si="2"/>
        <v>0.19298245614035089</v>
      </c>
    </row>
    <row r="10" spans="1:54" x14ac:dyDescent="0.25">
      <c r="A10" s="6" t="s">
        <v>68</v>
      </c>
      <c r="B10" s="5" t="s">
        <v>55</v>
      </c>
      <c r="C10" s="5" t="s">
        <v>56</v>
      </c>
      <c r="D10" s="5" t="s">
        <v>57</v>
      </c>
      <c r="E10" s="6">
        <v>61.83</v>
      </c>
      <c r="F10" s="6">
        <v>0.72</v>
      </c>
      <c r="G10" s="6">
        <v>15.96</v>
      </c>
      <c r="H10" s="6">
        <v>7.37</v>
      </c>
      <c r="I10" s="6">
        <v>0.03</v>
      </c>
      <c r="J10" s="6">
        <v>2.0499999999999998</v>
      </c>
      <c r="K10" s="6">
        <v>0.03</v>
      </c>
      <c r="L10" s="6">
        <v>0.32</v>
      </c>
      <c r="M10" s="6">
        <v>8.08</v>
      </c>
      <c r="N10" s="6">
        <v>0.05</v>
      </c>
      <c r="O10" s="6">
        <v>99.85</v>
      </c>
      <c r="P10" s="6">
        <v>3.1</v>
      </c>
      <c r="Q10" s="6">
        <f t="shared" si="0"/>
        <v>6.631526</v>
      </c>
      <c r="R10" s="6">
        <v>0.11</v>
      </c>
      <c r="S10" s="6">
        <v>26</v>
      </c>
      <c r="T10" s="6">
        <v>142</v>
      </c>
      <c r="U10" s="6">
        <v>39.6</v>
      </c>
      <c r="W10" s="6" t="s">
        <v>59</v>
      </c>
      <c r="X10" s="6">
        <v>122.6</v>
      </c>
      <c r="Y10" s="6">
        <v>75.900000000000006</v>
      </c>
      <c r="Z10" s="6">
        <v>42.9</v>
      </c>
      <c r="AB10" s="6">
        <v>267.2</v>
      </c>
      <c r="AC10" s="6">
        <v>62.9</v>
      </c>
      <c r="AD10" s="6">
        <v>211.2</v>
      </c>
      <c r="AE10" s="6">
        <v>8.1</v>
      </c>
      <c r="AF10" s="6">
        <v>0.71</v>
      </c>
      <c r="AG10" s="6">
        <v>545</v>
      </c>
      <c r="AH10" s="6" t="s">
        <v>63</v>
      </c>
      <c r="AI10" s="6">
        <v>7</v>
      </c>
      <c r="AK10" s="6">
        <v>4.4000000000000004</v>
      </c>
      <c r="AL10" s="6">
        <v>2261</v>
      </c>
      <c r="AM10" s="6">
        <v>28.3</v>
      </c>
      <c r="AN10" s="6">
        <v>55.7</v>
      </c>
      <c r="AO10" s="6">
        <v>24.7</v>
      </c>
      <c r="AP10" s="6">
        <v>33.299999999999997</v>
      </c>
      <c r="AQ10" s="6">
        <v>3.4</v>
      </c>
      <c r="AR10" s="6">
        <f t="shared" si="1"/>
        <v>4315.2688635185523</v>
      </c>
      <c r="AS10" s="6">
        <v>4.6100000000000003</v>
      </c>
      <c r="AU10" s="6">
        <v>11.5</v>
      </c>
      <c r="AV10" s="6">
        <v>4</v>
      </c>
      <c r="AY10" s="7">
        <f t="shared" si="3"/>
        <v>20.432144240144662</v>
      </c>
      <c r="BB10" s="6">
        <f t="shared" si="2"/>
        <v>6.9444444444444448E-2</v>
      </c>
    </row>
    <row r="11" spans="1:54" x14ac:dyDescent="0.25">
      <c r="A11" s="6" t="s">
        <v>69</v>
      </c>
      <c r="B11" s="5" t="s">
        <v>55</v>
      </c>
      <c r="C11" s="5" t="s">
        <v>56</v>
      </c>
      <c r="D11" s="5" t="s">
        <v>57</v>
      </c>
      <c r="E11" s="6">
        <v>68.510000000000005</v>
      </c>
      <c r="F11" s="6">
        <v>0.56999999999999995</v>
      </c>
      <c r="G11" s="6">
        <v>13.93</v>
      </c>
      <c r="H11" s="6">
        <v>3.81</v>
      </c>
      <c r="I11" s="6" t="s">
        <v>63</v>
      </c>
      <c r="J11" s="6">
        <v>0.49</v>
      </c>
      <c r="K11" s="6">
        <v>0.14000000000000001</v>
      </c>
      <c r="L11" s="6">
        <v>0.17</v>
      </c>
      <c r="M11" s="6">
        <v>10.69</v>
      </c>
      <c r="N11" s="6">
        <v>0.14000000000000001</v>
      </c>
      <c r="O11" s="6">
        <v>99.87</v>
      </c>
      <c r="P11" s="6">
        <v>1.1000000000000001</v>
      </c>
      <c r="Q11" s="6">
        <f t="shared" si="0"/>
        <v>3.4282380000000003</v>
      </c>
      <c r="R11" s="6">
        <v>0.25</v>
      </c>
      <c r="S11" s="6">
        <v>10</v>
      </c>
      <c r="T11" s="6">
        <v>31</v>
      </c>
      <c r="U11" s="6">
        <v>1.4</v>
      </c>
      <c r="W11" s="6" t="s">
        <v>59</v>
      </c>
      <c r="X11" s="6">
        <v>14.22</v>
      </c>
      <c r="Y11" s="6">
        <v>40.700000000000003</v>
      </c>
      <c r="Z11" s="6">
        <v>2.4</v>
      </c>
      <c r="AB11" s="6">
        <v>203.4</v>
      </c>
      <c r="AC11" s="6">
        <v>65.400000000000006</v>
      </c>
      <c r="AD11" s="6">
        <v>237</v>
      </c>
      <c r="AE11" s="6">
        <v>9.5</v>
      </c>
      <c r="AF11" s="6">
        <v>2.11</v>
      </c>
      <c r="AG11" s="6">
        <v>41</v>
      </c>
      <c r="AH11" s="6" t="s">
        <v>63</v>
      </c>
      <c r="AI11" s="6">
        <v>2</v>
      </c>
      <c r="AK11" s="6">
        <v>1</v>
      </c>
      <c r="AL11" s="6">
        <v>3385</v>
      </c>
      <c r="AM11" s="6">
        <v>39.799999999999997</v>
      </c>
      <c r="AN11" s="6">
        <v>82</v>
      </c>
      <c r="AO11" s="6">
        <v>34.4</v>
      </c>
      <c r="AP11" s="6">
        <v>35.5</v>
      </c>
      <c r="AQ11" s="6">
        <v>14.4</v>
      </c>
      <c r="AR11" s="6">
        <f t="shared" si="1"/>
        <v>3416.2545169521873</v>
      </c>
      <c r="AS11" s="6">
        <v>3.54</v>
      </c>
      <c r="AU11" s="6">
        <v>15.5</v>
      </c>
      <c r="AV11" s="6">
        <v>5.2</v>
      </c>
      <c r="AY11" s="7">
        <f t="shared" si="3"/>
        <v>14.414576020895305</v>
      </c>
      <c r="BB11" s="6">
        <f t="shared" si="2"/>
        <v>0.24561403508771934</v>
      </c>
    </row>
    <row r="12" spans="1:54" x14ac:dyDescent="0.25">
      <c r="A12" s="6" t="s">
        <v>70</v>
      </c>
      <c r="B12" s="5" t="s">
        <v>55</v>
      </c>
      <c r="C12" s="5" t="s">
        <v>56</v>
      </c>
      <c r="D12" s="5" t="s">
        <v>57</v>
      </c>
      <c r="E12" s="6">
        <v>75.2</v>
      </c>
      <c r="F12" s="6">
        <v>0.19</v>
      </c>
      <c r="G12" s="6">
        <v>11.54</v>
      </c>
      <c r="H12" s="6">
        <v>2.27</v>
      </c>
      <c r="I12" s="6">
        <v>0.01</v>
      </c>
      <c r="J12" s="6">
        <v>0.61</v>
      </c>
      <c r="K12" s="6">
        <v>0.03</v>
      </c>
      <c r="L12" s="6">
        <v>0.23</v>
      </c>
      <c r="M12" s="6">
        <v>7.96</v>
      </c>
      <c r="N12" s="6">
        <v>0.02</v>
      </c>
      <c r="O12" s="6">
        <v>99.89</v>
      </c>
      <c r="P12" s="6">
        <v>1.5</v>
      </c>
      <c r="Q12" s="6">
        <f t="shared" si="0"/>
        <v>2.0425460000000002</v>
      </c>
      <c r="R12" s="6">
        <v>0.06</v>
      </c>
      <c r="S12" s="6">
        <v>7</v>
      </c>
      <c r="T12" s="6">
        <v>14</v>
      </c>
      <c r="U12" s="6">
        <v>1.7</v>
      </c>
      <c r="W12" s="6" t="s">
        <v>59</v>
      </c>
      <c r="X12" s="6">
        <v>12</v>
      </c>
      <c r="Y12" s="6">
        <v>77.900000000000006</v>
      </c>
      <c r="Z12" s="6">
        <v>0.9</v>
      </c>
      <c r="AB12" s="6">
        <v>193.2</v>
      </c>
      <c r="AC12" s="6">
        <v>71.400000000000006</v>
      </c>
      <c r="AD12" s="6">
        <v>154.9</v>
      </c>
      <c r="AE12" s="6">
        <v>8.8000000000000007</v>
      </c>
      <c r="AF12" s="6">
        <v>5.51</v>
      </c>
      <c r="AG12" s="6">
        <v>37</v>
      </c>
      <c r="AH12" s="6">
        <v>0.02</v>
      </c>
      <c r="AI12" s="6">
        <v>5</v>
      </c>
      <c r="AK12" s="6">
        <v>0.6</v>
      </c>
      <c r="AL12" s="6">
        <v>2768</v>
      </c>
      <c r="AM12" s="6">
        <v>17</v>
      </c>
      <c r="AN12" s="6">
        <v>23.5</v>
      </c>
      <c r="AO12" s="6">
        <v>14.5</v>
      </c>
      <c r="AP12" s="6">
        <v>25.1</v>
      </c>
      <c r="AQ12" s="6">
        <v>3.9</v>
      </c>
      <c r="AR12" s="6">
        <f t="shared" si="1"/>
        <v>1138.7515056507291</v>
      </c>
      <c r="AS12" s="6">
        <v>3.08</v>
      </c>
      <c r="AU12" s="6">
        <v>20.5</v>
      </c>
      <c r="AV12" s="6">
        <v>4.3</v>
      </c>
      <c r="AY12" s="7">
        <f>AR12/AD12</f>
        <v>7.3515268279582253</v>
      </c>
      <c r="BB12" s="6">
        <f t="shared" si="2"/>
        <v>0.10526315789473684</v>
      </c>
    </row>
    <row r="13" spans="1:54" x14ac:dyDescent="0.25">
      <c r="A13" s="6" t="s">
        <v>71</v>
      </c>
      <c r="B13" s="5" t="s">
        <v>55</v>
      </c>
      <c r="C13" s="6" t="s">
        <v>72</v>
      </c>
      <c r="D13" s="5" t="s">
        <v>57</v>
      </c>
      <c r="E13" s="6">
        <v>73.040000000000006</v>
      </c>
      <c r="F13" s="6">
        <v>0.23</v>
      </c>
      <c r="G13" s="6">
        <v>14.28</v>
      </c>
      <c r="H13" s="6">
        <v>1.4</v>
      </c>
      <c r="I13" s="6" t="s">
        <v>63</v>
      </c>
      <c r="J13" s="6">
        <v>0.24</v>
      </c>
      <c r="K13" s="6">
        <v>0.03</v>
      </c>
      <c r="L13" s="6">
        <v>1.39</v>
      </c>
      <c r="M13" s="6">
        <v>7.58</v>
      </c>
      <c r="N13" s="6">
        <v>0.03</v>
      </c>
      <c r="O13" s="6">
        <v>99.89</v>
      </c>
      <c r="P13" s="6">
        <v>1.5</v>
      </c>
      <c r="Q13" s="6">
        <f t="shared" si="0"/>
        <v>1.25972</v>
      </c>
      <c r="R13" s="6">
        <v>0.13</v>
      </c>
      <c r="S13" s="6">
        <v>3</v>
      </c>
      <c r="T13" s="6">
        <v>18</v>
      </c>
      <c r="U13" s="6">
        <v>1.4</v>
      </c>
      <c r="W13" s="6" t="s">
        <v>59</v>
      </c>
      <c r="X13" s="6">
        <v>8.1999999999999993</v>
      </c>
      <c r="Y13" s="6">
        <v>6.9</v>
      </c>
      <c r="Z13" s="6">
        <v>0.2</v>
      </c>
      <c r="AB13" s="6">
        <v>172.7</v>
      </c>
      <c r="AC13" s="6">
        <v>42.4</v>
      </c>
      <c r="AD13" s="6">
        <v>132.9</v>
      </c>
      <c r="AE13" s="6">
        <v>11.8</v>
      </c>
      <c r="AF13" s="6">
        <v>0.13</v>
      </c>
      <c r="AG13" s="6">
        <v>25</v>
      </c>
      <c r="AH13" s="6" t="s">
        <v>63</v>
      </c>
      <c r="AI13" s="6">
        <v>2</v>
      </c>
      <c r="AK13" s="6">
        <v>1.2</v>
      </c>
      <c r="AL13" s="6">
        <v>1563</v>
      </c>
      <c r="AM13" s="6">
        <v>75.599999999999994</v>
      </c>
      <c r="AN13" s="6">
        <v>122</v>
      </c>
      <c r="AO13" s="6">
        <v>36</v>
      </c>
      <c r="AP13" s="6">
        <v>11.3</v>
      </c>
      <c r="AQ13" s="6">
        <v>8.5</v>
      </c>
      <c r="AR13" s="6">
        <f t="shared" si="1"/>
        <v>1378.4886647350932</v>
      </c>
      <c r="AS13" s="6">
        <v>9.67</v>
      </c>
      <c r="AT13" s="6">
        <v>0.05</v>
      </c>
      <c r="AU13" s="6">
        <v>35.1</v>
      </c>
      <c r="AV13" s="6">
        <v>3.8</v>
      </c>
      <c r="AY13" s="7">
        <f t="shared" ref="AY13:AY62" si="4">AR13/AD13</f>
        <v>10.372375204929218</v>
      </c>
      <c r="BB13" s="6">
        <f t="shared" si="2"/>
        <v>0.13043478260869565</v>
      </c>
    </row>
    <row r="14" spans="1:54" x14ac:dyDescent="0.25">
      <c r="A14" s="6" t="s">
        <v>73</v>
      </c>
      <c r="B14" s="5" t="s">
        <v>55</v>
      </c>
      <c r="C14" s="6" t="s">
        <v>72</v>
      </c>
      <c r="D14" s="5" t="s">
        <v>57</v>
      </c>
      <c r="E14" s="6">
        <v>74.02</v>
      </c>
      <c r="F14" s="6">
        <v>0.2</v>
      </c>
      <c r="G14" s="6">
        <v>13.01</v>
      </c>
      <c r="H14" s="6">
        <v>1.98</v>
      </c>
      <c r="I14" s="6">
        <v>0.03</v>
      </c>
      <c r="J14" s="6">
        <v>0.34</v>
      </c>
      <c r="K14" s="6">
        <v>0.85</v>
      </c>
      <c r="L14" s="6">
        <v>2.86</v>
      </c>
      <c r="M14" s="6">
        <v>5.16</v>
      </c>
      <c r="N14" s="6">
        <v>0.03</v>
      </c>
      <c r="O14" s="6">
        <v>99.88</v>
      </c>
      <c r="P14" s="6">
        <v>1.3</v>
      </c>
      <c r="Q14" s="6">
        <f t="shared" si="0"/>
        <v>1.781604</v>
      </c>
      <c r="R14" s="6">
        <v>0.08</v>
      </c>
      <c r="S14" s="6">
        <v>3</v>
      </c>
      <c r="T14" s="6">
        <v>18</v>
      </c>
      <c r="U14" s="6">
        <v>1.3</v>
      </c>
      <c r="W14" s="6" t="s">
        <v>59</v>
      </c>
      <c r="X14" s="6">
        <v>4.5999999999999996</v>
      </c>
      <c r="Y14" s="6">
        <v>30</v>
      </c>
      <c r="Z14" s="6">
        <v>0.5</v>
      </c>
      <c r="AB14" s="6">
        <v>123.3</v>
      </c>
      <c r="AC14" s="6">
        <v>169.4</v>
      </c>
      <c r="AD14" s="6">
        <v>120.3</v>
      </c>
      <c r="AE14" s="6">
        <v>10.7</v>
      </c>
      <c r="AF14" s="6">
        <v>0.09</v>
      </c>
      <c r="AG14" s="6">
        <v>13</v>
      </c>
      <c r="AH14" s="6">
        <v>0.03</v>
      </c>
      <c r="AI14" s="6" t="s">
        <v>74</v>
      </c>
      <c r="AK14" s="6">
        <v>1.1000000000000001</v>
      </c>
      <c r="AL14" s="6">
        <v>991</v>
      </c>
      <c r="AM14" s="6">
        <v>46</v>
      </c>
      <c r="AN14" s="6">
        <v>75.3</v>
      </c>
      <c r="AO14" s="6">
        <v>21.7</v>
      </c>
      <c r="AP14" s="6">
        <v>12.6</v>
      </c>
      <c r="AQ14" s="6">
        <v>0.5</v>
      </c>
      <c r="AR14" s="6">
        <f t="shared" si="1"/>
        <v>1198.6857954218201</v>
      </c>
      <c r="AS14" s="6">
        <v>8.35</v>
      </c>
      <c r="AT14" s="6">
        <v>0.06</v>
      </c>
      <c r="AU14" s="6">
        <v>34.1</v>
      </c>
      <c r="AV14" s="6">
        <v>4.3</v>
      </c>
      <c r="AY14" s="7">
        <f t="shared" si="4"/>
        <v>9.9641379503060694</v>
      </c>
      <c r="BB14" s="6">
        <f t="shared" si="2"/>
        <v>0.15</v>
      </c>
    </row>
    <row r="15" spans="1:54" x14ac:dyDescent="0.25">
      <c r="A15" s="6" t="s">
        <v>75</v>
      </c>
      <c r="B15" s="5" t="s">
        <v>55</v>
      </c>
      <c r="C15" s="6" t="s">
        <v>72</v>
      </c>
      <c r="D15" s="5" t="s">
        <v>57</v>
      </c>
      <c r="E15" s="6">
        <v>73.55</v>
      </c>
      <c r="F15" s="6">
        <v>0.25</v>
      </c>
      <c r="G15" s="6">
        <v>14.5</v>
      </c>
      <c r="H15" s="6">
        <v>2</v>
      </c>
      <c r="I15" s="6">
        <v>0.02</v>
      </c>
      <c r="J15" s="6">
        <v>0.56999999999999995</v>
      </c>
      <c r="K15" s="6">
        <v>5.0999999999999997E-2</v>
      </c>
      <c r="L15" s="6">
        <v>3.84</v>
      </c>
      <c r="M15" s="6">
        <v>2.67</v>
      </c>
      <c r="N15" s="6">
        <v>0.04</v>
      </c>
      <c r="O15" s="6">
        <v>99.87</v>
      </c>
      <c r="P15" s="6">
        <v>1.8</v>
      </c>
      <c r="Q15" s="6">
        <f t="shared" si="0"/>
        <v>1.7996000000000001</v>
      </c>
      <c r="R15" s="6">
        <v>0.25</v>
      </c>
      <c r="S15" s="6">
        <v>4</v>
      </c>
      <c r="T15" s="6">
        <v>41</v>
      </c>
      <c r="U15" s="6">
        <v>1.4</v>
      </c>
      <c r="W15" s="6" t="s">
        <v>59</v>
      </c>
      <c r="X15" s="6">
        <v>5.71</v>
      </c>
      <c r="Y15" s="6">
        <v>37</v>
      </c>
      <c r="Z15" s="6">
        <v>0.9</v>
      </c>
      <c r="AB15" s="6">
        <v>73.900000000000006</v>
      </c>
      <c r="AC15" s="6">
        <v>191.4</v>
      </c>
      <c r="AD15" s="6">
        <v>134.9</v>
      </c>
      <c r="AE15" s="6">
        <v>11.4</v>
      </c>
      <c r="AF15" s="6">
        <v>0.08</v>
      </c>
      <c r="AG15" s="6">
        <v>23</v>
      </c>
      <c r="AH15" s="6">
        <v>0.05</v>
      </c>
      <c r="AI15" s="6" t="s">
        <v>74</v>
      </c>
      <c r="AK15" s="6">
        <v>1.1000000000000001</v>
      </c>
      <c r="AL15" s="6">
        <v>673</v>
      </c>
      <c r="AM15" s="6">
        <v>61.9</v>
      </c>
      <c r="AN15" s="6">
        <v>90.7</v>
      </c>
      <c r="AO15" s="6">
        <v>35.200000000000003</v>
      </c>
      <c r="AP15" s="6">
        <v>12.4</v>
      </c>
      <c r="AQ15" s="6">
        <v>1.8</v>
      </c>
      <c r="AR15" s="6">
        <f t="shared" si="1"/>
        <v>1498.3572442772752</v>
      </c>
      <c r="AS15" s="6">
        <v>17.739999999999998</v>
      </c>
      <c r="AT15" s="6">
        <v>0.24</v>
      </c>
      <c r="AU15" s="6">
        <v>37.200000000000003</v>
      </c>
      <c r="AV15" s="6">
        <v>6.1</v>
      </c>
      <c r="AY15" s="7">
        <f t="shared" si="4"/>
        <v>11.107170083597294</v>
      </c>
      <c r="BB15" s="6">
        <f t="shared" si="2"/>
        <v>0.16</v>
      </c>
    </row>
    <row r="16" spans="1:54" x14ac:dyDescent="0.25">
      <c r="A16" s="6" t="s">
        <v>76</v>
      </c>
      <c r="B16" s="5" t="s">
        <v>55</v>
      </c>
      <c r="C16" s="6" t="s">
        <v>77</v>
      </c>
      <c r="D16" s="5" t="s">
        <v>57</v>
      </c>
      <c r="E16" s="6">
        <v>80.930000000000007</v>
      </c>
      <c r="F16" s="6">
        <v>0.08</v>
      </c>
      <c r="G16" s="6">
        <v>10.72</v>
      </c>
      <c r="H16" s="6">
        <v>2.3199999999999998</v>
      </c>
      <c r="I16" s="6">
        <v>0.02</v>
      </c>
      <c r="J16" s="6">
        <v>0.24</v>
      </c>
      <c r="K16" s="6">
        <v>0.02</v>
      </c>
      <c r="L16" s="6">
        <v>7.0000000000000007E-2</v>
      </c>
      <c r="M16" s="6">
        <v>3.56</v>
      </c>
      <c r="N16" s="6">
        <v>0.02</v>
      </c>
      <c r="O16" s="6">
        <v>99.91</v>
      </c>
      <c r="P16" s="6">
        <v>1.8</v>
      </c>
      <c r="Q16" s="6">
        <f t="shared" si="0"/>
        <v>2.0875360000000001</v>
      </c>
      <c r="R16" s="6">
        <v>0.45</v>
      </c>
      <c r="S16" s="6">
        <v>2</v>
      </c>
      <c r="T16" s="6" t="s">
        <v>58</v>
      </c>
      <c r="U16" s="6">
        <v>1.3</v>
      </c>
      <c r="W16" s="6" t="s">
        <v>59</v>
      </c>
      <c r="X16" s="6">
        <v>38.79</v>
      </c>
      <c r="Y16" s="6">
        <v>56.7</v>
      </c>
      <c r="Z16" s="6">
        <v>7.4</v>
      </c>
      <c r="AB16" s="6">
        <v>150.6</v>
      </c>
      <c r="AC16" s="6">
        <v>5.3</v>
      </c>
      <c r="AD16" s="6">
        <v>63.9</v>
      </c>
      <c r="AE16" s="6">
        <v>5.6</v>
      </c>
      <c r="AF16" s="6">
        <v>0.51</v>
      </c>
      <c r="AG16" s="6">
        <v>169</v>
      </c>
      <c r="AH16" s="6">
        <v>0.03</v>
      </c>
      <c r="AI16" s="6">
        <v>18</v>
      </c>
      <c r="AK16" s="6">
        <v>1.7</v>
      </c>
      <c r="AL16" s="6">
        <v>645</v>
      </c>
      <c r="AM16" s="6">
        <v>26.3</v>
      </c>
      <c r="AN16" s="6">
        <v>45.9</v>
      </c>
      <c r="AO16" s="6">
        <v>15.6</v>
      </c>
      <c r="AP16" s="6">
        <v>2.1</v>
      </c>
      <c r="AQ16" s="6">
        <v>4.3</v>
      </c>
      <c r="AR16" s="6">
        <f t="shared" si="1"/>
        <v>479.47431816872808</v>
      </c>
      <c r="AS16" s="6">
        <v>44.52</v>
      </c>
      <c r="AT16" s="6">
        <v>0.13</v>
      </c>
      <c r="AU16" s="6">
        <v>21.2</v>
      </c>
      <c r="AV16" s="6">
        <v>1.1000000000000001</v>
      </c>
      <c r="AY16" s="7">
        <f t="shared" si="4"/>
        <v>7.5035104564746176</v>
      </c>
      <c r="BB16" s="6">
        <f t="shared" si="2"/>
        <v>0.25</v>
      </c>
    </row>
    <row r="17" spans="1:54" x14ac:dyDescent="0.25">
      <c r="A17" s="6" t="s">
        <v>78</v>
      </c>
      <c r="B17" s="5" t="s">
        <v>55</v>
      </c>
      <c r="C17" s="6" t="s">
        <v>77</v>
      </c>
      <c r="D17" s="5" t="s">
        <v>57</v>
      </c>
      <c r="E17" s="6">
        <v>77.45</v>
      </c>
      <c r="F17" s="6">
        <v>1.6E-2</v>
      </c>
      <c r="G17" s="6">
        <v>13.42</v>
      </c>
      <c r="H17" s="6">
        <v>0.56000000000000005</v>
      </c>
      <c r="I17" s="6">
        <v>0.03</v>
      </c>
      <c r="J17" s="6">
        <v>0.04</v>
      </c>
      <c r="K17" s="6">
        <v>1.91</v>
      </c>
      <c r="L17" s="6">
        <v>4.45</v>
      </c>
      <c r="M17" s="6">
        <v>1.01</v>
      </c>
      <c r="N17" s="6" t="s">
        <v>63</v>
      </c>
      <c r="O17" s="6">
        <v>99.89</v>
      </c>
      <c r="P17" s="6">
        <v>0.8</v>
      </c>
      <c r="Q17" s="6">
        <f t="shared" si="0"/>
        <v>0.50388800000000011</v>
      </c>
      <c r="R17" s="6">
        <v>0.06</v>
      </c>
      <c r="S17" s="6" t="s">
        <v>74</v>
      </c>
      <c r="T17" s="6" t="s">
        <v>58</v>
      </c>
      <c r="U17" s="6">
        <v>1.2</v>
      </c>
      <c r="W17" s="6" t="s">
        <v>59</v>
      </c>
      <c r="X17" s="6">
        <v>4.8600000000000003</v>
      </c>
      <c r="Y17" s="6">
        <v>19.2</v>
      </c>
      <c r="Z17" s="6">
        <v>1.6</v>
      </c>
      <c r="AB17" s="6">
        <v>24.9</v>
      </c>
      <c r="AC17" s="6">
        <v>349.1</v>
      </c>
      <c r="AD17" s="6">
        <v>99.8</v>
      </c>
      <c r="AE17" s="6">
        <v>11.4</v>
      </c>
      <c r="AF17" s="6">
        <v>0.14000000000000001</v>
      </c>
      <c r="AG17" s="6">
        <v>20</v>
      </c>
      <c r="AH17" s="6">
        <v>0.13</v>
      </c>
      <c r="AI17" s="6" t="s">
        <v>74</v>
      </c>
      <c r="AK17" s="6">
        <v>0.3</v>
      </c>
      <c r="AL17" s="6">
        <v>186</v>
      </c>
      <c r="AM17" s="6">
        <v>13.8</v>
      </c>
      <c r="AN17" s="6">
        <v>8.5</v>
      </c>
      <c r="AO17" s="6">
        <v>7.4</v>
      </c>
      <c r="AP17" s="6">
        <v>14.4</v>
      </c>
      <c r="AQ17" s="6">
        <v>0.8</v>
      </c>
      <c r="AR17" s="6">
        <f t="shared" si="1"/>
        <v>95.894863633745615</v>
      </c>
      <c r="AS17" s="6">
        <v>8.27</v>
      </c>
      <c r="AT17" s="6">
        <v>0.05</v>
      </c>
      <c r="AU17" s="6">
        <v>37.1</v>
      </c>
      <c r="AV17" s="6">
        <v>2.4</v>
      </c>
      <c r="AY17" s="7">
        <f t="shared" si="4"/>
        <v>0.96087037709163947</v>
      </c>
      <c r="BB17" s="6" t="e">
        <f t="shared" si="2"/>
        <v>#VALUE!</v>
      </c>
    </row>
    <row r="18" spans="1:54" x14ac:dyDescent="0.25">
      <c r="A18" s="6" t="s">
        <v>79</v>
      </c>
      <c r="B18" s="5" t="s">
        <v>55</v>
      </c>
      <c r="C18" s="6" t="s">
        <v>80</v>
      </c>
      <c r="D18" s="5" t="s">
        <v>57</v>
      </c>
      <c r="E18" s="6">
        <v>73.09</v>
      </c>
      <c r="F18" s="6">
        <v>0.3</v>
      </c>
      <c r="G18" s="6">
        <v>12.27</v>
      </c>
      <c r="H18" s="6">
        <v>3.82</v>
      </c>
      <c r="I18" s="6">
        <v>0.04</v>
      </c>
      <c r="J18" s="6">
        <v>0.94</v>
      </c>
      <c r="K18" s="6">
        <v>0.39</v>
      </c>
      <c r="L18" s="6">
        <v>0.1</v>
      </c>
      <c r="M18" s="6">
        <v>6.52</v>
      </c>
      <c r="N18" s="6">
        <v>0.04</v>
      </c>
      <c r="O18" s="6">
        <v>99.86</v>
      </c>
      <c r="P18" s="6">
        <v>2.2000000000000002</v>
      </c>
      <c r="Q18" s="6">
        <f t="shared" si="0"/>
        <v>3.437236</v>
      </c>
      <c r="R18" s="6">
        <v>0.22</v>
      </c>
      <c r="S18" s="6">
        <v>23</v>
      </c>
      <c r="T18" s="6">
        <v>19</v>
      </c>
      <c r="U18" s="6">
        <v>1.8</v>
      </c>
      <c r="W18" s="6" t="s">
        <v>59</v>
      </c>
      <c r="X18" s="6">
        <v>3.32</v>
      </c>
      <c r="Y18" s="6">
        <v>36.4</v>
      </c>
      <c r="Z18" s="6">
        <v>0.6</v>
      </c>
      <c r="AB18" s="6">
        <v>251.6</v>
      </c>
      <c r="AC18" s="6">
        <v>33.200000000000003</v>
      </c>
      <c r="AD18" s="6">
        <v>270.7</v>
      </c>
      <c r="AE18" s="6">
        <v>19.5</v>
      </c>
      <c r="AF18" s="6">
        <v>1.28</v>
      </c>
      <c r="AG18" s="6">
        <v>29</v>
      </c>
      <c r="AH18" s="6">
        <v>0.04</v>
      </c>
      <c r="AI18" s="6">
        <v>1</v>
      </c>
      <c r="AK18" s="6">
        <v>4.3</v>
      </c>
      <c r="AL18" s="6">
        <v>1085</v>
      </c>
      <c r="AM18" s="6">
        <v>51</v>
      </c>
      <c r="AN18" s="6">
        <v>106</v>
      </c>
      <c r="AO18" s="6">
        <v>53.3</v>
      </c>
      <c r="AP18" s="6">
        <v>49.9</v>
      </c>
      <c r="AQ18" s="6">
        <v>19.399999999999999</v>
      </c>
      <c r="AR18" s="6">
        <f t="shared" si="1"/>
        <v>1798.0286931327303</v>
      </c>
      <c r="AS18" s="6">
        <v>2.2599999999999998</v>
      </c>
      <c r="AT18" s="6">
        <v>0.16</v>
      </c>
      <c r="AU18" s="6">
        <v>14.4</v>
      </c>
      <c r="AV18" s="6">
        <v>4.7</v>
      </c>
      <c r="AY18" s="7">
        <f t="shared" si="4"/>
        <v>6.6421451537965659</v>
      </c>
      <c r="BB18" s="6">
        <f t="shared" si="2"/>
        <v>0.13333333333333333</v>
      </c>
    </row>
    <row r="19" spans="1:54" x14ac:dyDescent="0.25">
      <c r="A19" s="6" t="s">
        <v>81</v>
      </c>
      <c r="B19" s="5" t="s">
        <v>55</v>
      </c>
      <c r="C19" s="6" t="s">
        <v>80</v>
      </c>
      <c r="D19" s="5" t="s">
        <v>57</v>
      </c>
      <c r="E19" s="6">
        <v>74.45</v>
      </c>
      <c r="F19" s="6">
        <v>0.12</v>
      </c>
      <c r="G19" s="6">
        <v>11.93</v>
      </c>
      <c r="H19" s="6">
        <v>2.2799999999999998</v>
      </c>
      <c r="I19" s="6">
        <v>0.03</v>
      </c>
      <c r="J19" s="6">
        <v>0.35</v>
      </c>
      <c r="K19" s="6">
        <v>0.28999999999999998</v>
      </c>
      <c r="L19" s="6">
        <v>0.2</v>
      </c>
      <c r="M19" s="6">
        <v>9.02</v>
      </c>
      <c r="N19" s="6">
        <v>0.02</v>
      </c>
      <c r="O19" s="6">
        <v>99.87</v>
      </c>
      <c r="P19" s="6">
        <v>0.9</v>
      </c>
      <c r="Q19" s="6">
        <f t="shared" si="0"/>
        <v>2.0515439999999998</v>
      </c>
      <c r="R19" s="6">
        <v>0.14000000000000001</v>
      </c>
      <c r="S19" s="6">
        <v>5</v>
      </c>
      <c r="T19" s="6">
        <v>8</v>
      </c>
      <c r="U19" s="6">
        <v>1.5</v>
      </c>
      <c r="W19" s="6" t="s">
        <v>59</v>
      </c>
      <c r="X19" s="6">
        <v>6.65</v>
      </c>
      <c r="Y19" s="6">
        <v>15</v>
      </c>
      <c r="Z19" s="6">
        <v>0.3</v>
      </c>
      <c r="AB19" s="6">
        <v>234</v>
      </c>
      <c r="AC19" s="6">
        <v>84.7</v>
      </c>
      <c r="AD19" s="6">
        <v>156.9</v>
      </c>
      <c r="AE19" s="6">
        <v>17.600000000000001</v>
      </c>
      <c r="AF19" s="6">
        <v>1.1200000000000001</v>
      </c>
      <c r="AG19" s="6">
        <v>37</v>
      </c>
      <c r="AH19" s="6" t="s">
        <v>63</v>
      </c>
      <c r="AI19" s="6" t="s">
        <v>74</v>
      </c>
      <c r="AK19" s="6">
        <v>1.2</v>
      </c>
      <c r="AL19" s="6">
        <v>2388</v>
      </c>
      <c r="AM19" s="6">
        <v>71</v>
      </c>
      <c r="AN19" s="6">
        <v>143.1</v>
      </c>
      <c r="AO19" s="6">
        <v>58.9</v>
      </c>
      <c r="AP19" s="6">
        <v>41.1</v>
      </c>
      <c r="AQ19" s="6">
        <v>3.8</v>
      </c>
      <c r="AR19" s="6">
        <f t="shared" si="1"/>
        <v>719.21147725309208</v>
      </c>
      <c r="AS19" s="6">
        <v>6.61</v>
      </c>
      <c r="AT19" s="6">
        <v>0.11</v>
      </c>
      <c r="AU19" s="6">
        <v>24.7</v>
      </c>
      <c r="AV19" s="6">
        <v>6.3</v>
      </c>
      <c r="AY19" s="7">
        <f t="shared" si="4"/>
        <v>4.5838844949209179</v>
      </c>
      <c r="BB19" s="6">
        <f t="shared" si="2"/>
        <v>0.16666666666666669</v>
      </c>
    </row>
    <row r="20" spans="1:54" x14ac:dyDescent="0.25">
      <c r="A20" s="2">
        <v>41092</v>
      </c>
      <c r="B20" s="2" t="s">
        <v>82</v>
      </c>
      <c r="C20" s="2" t="s">
        <v>56</v>
      </c>
      <c r="D20" s="2" t="s">
        <v>83</v>
      </c>
      <c r="E20" s="6">
        <v>76.010000000000005</v>
      </c>
      <c r="F20" s="6">
        <v>0.24</v>
      </c>
      <c r="G20" s="6">
        <v>12.45</v>
      </c>
      <c r="H20" s="6">
        <v>2.9</v>
      </c>
      <c r="I20" s="6">
        <v>0</v>
      </c>
      <c r="J20" s="6">
        <v>0.36</v>
      </c>
      <c r="K20" s="6">
        <v>0</v>
      </c>
      <c r="L20" s="6">
        <v>2.62</v>
      </c>
      <c r="M20" s="6">
        <v>5.25</v>
      </c>
      <c r="N20" s="6">
        <v>0.03</v>
      </c>
      <c r="O20" s="6">
        <v>99.86</v>
      </c>
      <c r="Q20" s="6">
        <v>2.63</v>
      </c>
      <c r="R20" s="6">
        <v>0.15</v>
      </c>
      <c r="S20" s="6">
        <v>10</v>
      </c>
      <c r="T20" s="6">
        <v>20</v>
      </c>
      <c r="U20" s="6">
        <v>16</v>
      </c>
      <c r="W20" s="6">
        <v>1</v>
      </c>
      <c r="X20" s="6">
        <v>2</v>
      </c>
      <c r="Y20" s="6">
        <v>56</v>
      </c>
      <c r="AB20" s="6">
        <v>162</v>
      </c>
      <c r="AC20" s="6">
        <v>50</v>
      </c>
      <c r="AD20" s="6">
        <v>253</v>
      </c>
      <c r="AL20" s="6">
        <v>1250</v>
      </c>
      <c r="AM20" s="6">
        <v>82</v>
      </c>
      <c r="AN20" s="6">
        <v>100</v>
      </c>
      <c r="AP20" s="6">
        <v>36</v>
      </c>
      <c r="AR20" s="6">
        <f t="shared" si="1"/>
        <v>1438.4229545061842</v>
      </c>
      <c r="AS20" s="6">
        <v>10</v>
      </c>
      <c r="AU20" s="6">
        <v>19</v>
      </c>
      <c r="AW20" s="6">
        <v>68</v>
      </c>
      <c r="AX20" s="6">
        <v>28</v>
      </c>
      <c r="AY20" s="7">
        <f t="shared" si="4"/>
        <v>5.6854662233446014</v>
      </c>
      <c r="BB20" s="6">
        <v>0.1</v>
      </c>
    </row>
    <row r="21" spans="1:54" x14ac:dyDescent="0.25">
      <c r="A21" s="2">
        <v>41134</v>
      </c>
      <c r="B21" s="2" t="s">
        <v>82</v>
      </c>
      <c r="C21" s="2" t="s">
        <v>56</v>
      </c>
      <c r="D21" s="2" t="s">
        <v>83</v>
      </c>
      <c r="E21" s="6">
        <v>73.23</v>
      </c>
      <c r="F21" s="6">
        <v>0.33</v>
      </c>
      <c r="G21" s="6">
        <v>13.65</v>
      </c>
      <c r="H21" s="6">
        <v>2.79</v>
      </c>
      <c r="I21" s="6">
        <v>0.01</v>
      </c>
      <c r="J21" s="6">
        <v>0.82</v>
      </c>
      <c r="K21" s="6">
        <v>0.52</v>
      </c>
      <c r="L21" s="6">
        <v>3.23</v>
      </c>
      <c r="M21" s="6">
        <v>5.19</v>
      </c>
      <c r="N21" s="6">
        <v>0.05</v>
      </c>
      <c r="O21" s="6">
        <v>99.81</v>
      </c>
      <c r="P21" s="6" t="s">
        <v>202</v>
      </c>
      <c r="Q21" s="6">
        <v>2.5299999999999998</v>
      </c>
      <c r="R21" s="6">
        <v>0.01</v>
      </c>
      <c r="S21" s="6">
        <v>7</v>
      </c>
      <c r="T21" s="6">
        <v>20</v>
      </c>
      <c r="U21" s="6">
        <v>20</v>
      </c>
      <c r="W21" s="6">
        <v>10</v>
      </c>
      <c r="X21" s="6">
        <v>0</v>
      </c>
      <c r="Y21" s="6">
        <v>59</v>
      </c>
      <c r="AB21" s="6">
        <v>144</v>
      </c>
      <c r="AC21" s="6">
        <v>76</v>
      </c>
      <c r="AD21" s="6">
        <v>298</v>
      </c>
      <c r="AE21" s="6">
        <v>15</v>
      </c>
      <c r="AL21" s="6">
        <v>1700</v>
      </c>
      <c r="AM21" s="6">
        <v>36</v>
      </c>
      <c r="AN21" s="6">
        <v>50</v>
      </c>
      <c r="AP21" s="6">
        <v>33</v>
      </c>
      <c r="AR21" s="6">
        <f t="shared" si="1"/>
        <v>1977.8315624460031</v>
      </c>
      <c r="AS21" s="6">
        <v>20</v>
      </c>
      <c r="AU21" s="6">
        <v>20</v>
      </c>
      <c r="AW21" s="6">
        <v>62</v>
      </c>
      <c r="AX21" s="6">
        <v>28</v>
      </c>
      <c r="AY21" s="7">
        <f t="shared" si="4"/>
        <v>6.6370186659261847</v>
      </c>
      <c r="AZ21" s="6">
        <v>19.899999999999999</v>
      </c>
      <c r="BA21" s="6">
        <v>0.5</v>
      </c>
      <c r="BB21" s="6">
        <v>0.2</v>
      </c>
    </row>
    <row r="22" spans="1:54" x14ac:dyDescent="0.25">
      <c r="A22" s="2">
        <v>41092</v>
      </c>
      <c r="B22" s="2" t="s">
        <v>84</v>
      </c>
      <c r="C22" s="2" t="s">
        <v>56</v>
      </c>
      <c r="D22" s="2" t="s">
        <v>83</v>
      </c>
      <c r="E22" s="6">
        <v>76.010000000000005</v>
      </c>
      <c r="F22" s="6">
        <v>0.24</v>
      </c>
      <c r="G22" s="6">
        <v>12.45</v>
      </c>
      <c r="H22" s="6">
        <v>2.9</v>
      </c>
      <c r="I22" s="6">
        <v>0</v>
      </c>
      <c r="J22" s="6">
        <v>0.36</v>
      </c>
      <c r="K22" s="6">
        <v>0</v>
      </c>
      <c r="L22" s="6">
        <v>2.62</v>
      </c>
      <c r="M22" s="6">
        <v>5.25</v>
      </c>
      <c r="N22" s="6">
        <v>0.03</v>
      </c>
      <c r="O22" s="6">
        <v>99.86</v>
      </c>
      <c r="Q22" s="6">
        <v>2.63</v>
      </c>
      <c r="R22" s="6">
        <v>0.15</v>
      </c>
      <c r="S22" s="6">
        <v>10</v>
      </c>
      <c r="T22" s="6">
        <v>20</v>
      </c>
      <c r="U22" s="6">
        <v>16</v>
      </c>
      <c r="W22" s="6">
        <v>1</v>
      </c>
      <c r="X22" s="6">
        <v>2</v>
      </c>
      <c r="Y22" s="6">
        <v>56</v>
      </c>
      <c r="AB22" s="6">
        <v>162</v>
      </c>
      <c r="AC22" s="6">
        <v>50</v>
      </c>
      <c r="AD22" s="6">
        <v>253</v>
      </c>
      <c r="AE22" s="6">
        <v>27</v>
      </c>
      <c r="AL22" s="6">
        <v>1250</v>
      </c>
      <c r="AM22" s="6">
        <v>82</v>
      </c>
      <c r="AN22" s="6">
        <v>100</v>
      </c>
      <c r="AP22" s="6">
        <v>46</v>
      </c>
      <c r="AR22" s="6">
        <f t="shared" si="1"/>
        <v>1438.4229545061842</v>
      </c>
      <c r="AS22" s="6">
        <v>10</v>
      </c>
      <c r="AU22" s="6">
        <v>19</v>
      </c>
      <c r="AW22" s="6">
        <v>68</v>
      </c>
      <c r="AX22" s="6">
        <v>28</v>
      </c>
      <c r="AY22" s="7">
        <f t="shared" si="4"/>
        <v>5.6854662233446014</v>
      </c>
      <c r="AZ22" s="6">
        <v>9.4</v>
      </c>
      <c r="BA22" s="6">
        <v>0.6</v>
      </c>
      <c r="BB22" s="6">
        <v>0.1</v>
      </c>
    </row>
    <row r="23" spans="1:54" x14ac:dyDescent="0.25">
      <c r="A23" s="2">
        <v>41093</v>
      </c>
      <c r="B23" s="2" t="s">
        <v>84</v>
      </c>
      <c r="C23" s="2" t="s">
        <v>56</v>
      </c>
      <c r="D23" s="2" t="s">
        <v>83</v>
      </c>
      <c r="E23" s="6">
        <v>52.64</v>
      </c>
      <c r="F23" s="6">
        <v>0.31</v>
      </c>
      <c r="G23" s="6">
        <v>11.6</v>
      </c>
      <c r="H23" s="6">
        <v>25.83</v>
      </c>
      <c r="I23" s="6">
        <v>0</v>
      </c>
      <c r="J23" s="6">
        <v>1.34</v>
      </c>
      <c r="K23" s="6">
        <v>0</v>
      </c>
      <c r="L23" s="6">
        <v>0.15</v>
      </c>
      <c r="M23" s="6">
        <v>7.73</v>
      </c>
      <c r="N23" s="6">
        <v>0.05</v>
      </c>
      <c r="O23" s="6">
        <v>99.67</v>
      </c>
      <c r="Q23" s="6">
        <v>23.38</v>
      </c>
      <c r="R23" s="6">
        <v>0.18</v>
      </c>
      <c r="S23" s="6">
        <v>7</v>
      </c>
      <c r="T23" s="6">
        <v>63</v>
      </c>
      <c r="U23" s="6">
        <v>0</v>
      </c>
      <c r="W23" s="6">
        <v>4</v>
      </c>
      <c r="X23" s="6">
        <v>62</v>
      </c>
      <c r="Y23" s="6">
        <v>118</v>
      </c>
      <c r="AB23" s="6">
        <v>195</v>
      </c>
      <c r="AC23" s="6">
        <v>45</v>
      </c>
      <c r="AD23" s="6">
        <v>200</v>
      </c>
      <c r="AE23" s="6">
        <v>18</v>
      </c>
      <c r="AL23" s="6">
        <v>2960</v>
      </c>
      <c r="AM23" s="6">
        <v>104</v>
      </c>
      <c r="AN23" s="6">
        <v>350</v>
      </c>
      <c r="AP23" s="6">
        <v>33</v>
      </c>
      <c r="AR23" s="6">
        <f t="shared" si="1"/>
        <v>1857.9629829038211</v>
      </c>
      <c r="AS23" s="6">
        <v>15</v>
      </c>
      <c r="AU23" s="6">
        <v>30</v>
      </c>
      <c r="AW23" s="6">
        <v>98</v>
      </c>
      <c r="AX23" s="6">
        <v>76</v>
      </c>
      <c r="AY23" s="7">
        <f t="shared" si="4"/>
        <v>9.2898149145191056</v>
      </c>
      <c r="AZ23" s="6">
        <v>11.1</v>
      </c>
      <c r="BA23" s="6">
        <v>0.5</v>
      </c>
      <c r="BB23" s="6">
        <v>0.2</v>
      </c>
    </row>
    <row r="24" spans="1:54" x14ac:dyDescent="0.25">
      <c r="A24" s="2">
        <v>41117</v>
      </c>
      <c r="B24" s="2" t="s">
        <v>84</v>
      </c>
      <c r="C24" s="2" t="s">
        <v>56</v>
      </c>
      <c r="D24" s="2" t="s">
        <v>83</v>
      </c>
      <c r="E24" s="6">
        <v>64.099999999999994</v>
      </c>
      <c r="F24" s="6">
        <v>0.31</v>
      </c>
      <c r="G24" s="6">
        <v>10.09</v>
      </c>
      <c r="H24" s="6">
        <v>17.96</v>
      </c>
      <c r="I24" s="6">
        <v>0</v>
      </c>
      <c r="J24" s="6">
        <v>0.75</v>
      </c>
      <c r="K24" s="6">
        <v>0.05</v>
      </c>
      <c r="L24" s="6">
        <v>0.18</v>
      </c>
      <c r="M24" s="6">
        <v>6.33</v>
      </c>
      <c r="N24" s="6">
        <v>7.0000000000000007E-2</v>
      </c>
      <c r="O24" s="6">
        <v>99.71</v>
      </c>
      <c r="Q24" s="6">
        <v>16.25</v>
      </c>
      <c r="R24" s="6">
        <v>2.2999999999999998</v>
      </c>
      <c r="S24" s="6">
        <v>1</v>
      </c>
      <c r="T24" s="6">
        <v>25</v>
      </c>
      <c r="U24" s="6">
        <v>0</v>
      </c>
      <c r="W24" s="6">
        <v>14</v>
      </c>
      <c r="X24" s="6">
        <v>143</v>
      </c>
      <c r="Y24" s="6">
        <v>115</v>
      </c>
      <c r="AB24" s="6">
        <v>125</v>
      </c>
      <c r="AC24" s="6">
        <v>44</v>
      </c>
      <c r="AD24" s="6">
        <v>74</v>
      </c>
      <c r="AE24" s="6">
        <v>31</v>
      </c>
      <c r="AL24" s="6">
        <v>2510</v>
      </c>
      <c r="AM24" s="6">
        <v>162</v>
      </c>
      <c r="AN24" s="6">
        <v>400</v>
      </c>
      <c r="AP24" s="6">
        <v>196</v>
      </c>
      <c r="AR24" s="6">
        <f t="shared" si="1"/>
        <v>1857.9629829038211</v>
      </c>
      <c r="AS24" s="6">
        <v>8</v>
      </c>
      <c r="AU24" s="6">
        <v>25</v>
      </c>
      <c r="AW24" s="6">
        <v>97</v>
      </c>
      <c r="AX24" s="6">
        <v>72</v>
      </c>
      <c r="AY24" s="7">
        <f t="shared" si="4"/>
        <v>25.107607877078664</v>
      </c>
      <c r="AZ24" s="6">
        <v>2.4</v>
      </c>
      <c r="BA24" s="6">
        <v>0.2</v>
      </c>
      <c r="BB24" s="6">
        <v>0.5</v>
      </c>
    </row>
    <row r="25" spans="1:54" x14ac:dyDescent="0.25">
      <c r="A25" s="2">
        <v>41134</v>
      </c>
      <c r="B25" s="2" t="s">
        <v>84</v>
      </c>
      <c r="C25" s="2" t="s">
        <v>56</v>
      </c>
      <c r="D25" s="2" t="s">
        <v>83</v>
      </c>
      <c r="E25" s="6">
        <v>73.23</v>
      </c>
      <c r="F25" s="6">
        <v>0.33</v>
      </c>
      <c r="G25" s="6">
        <v>13.65</v>
      </c>
      <c r="H25" s="6">
        <v>2.79</v>
      </c>
      <c r="I25" s="6">
        <v>0.01</v>
      </c>
      <c r="J25" s="6">
        <v>0.82</v>
      </c>
      <c r="K25" s="6">
        <v>0.52</v>
      </c>
      <c r="L25" s="6">
        <v>3.23</v>
      </c>
      <c r="M25" s="6">
        <v>5.19</v>
      </c>
      <c r="N25" s="6">
        <v>0.05</v>
      </c>
      <c r="O25" s="6">
        <v>99.81</v>
      </c>
      <c r="Q25" s="6">
        <v>2.5299999999999998</v>
      </c>
      <c r="R25" s="6">
        <v>0.01</v>
      </c>
      <c r="S25" s="6">
        <v>7</v>
      </c>
      <c r="T25" s="6">
        <v>20</v>
      </c>
      <c r="U25" s="6">
        <v>20</v>
      </c>
      <c r="W25" s="6">
        <v>10</v>
      </c>
      <c r="X25" s="6">
        <v>0</v>
      </c>
      <c r="Y25" s="6">
        <v>59</v>
      </c>
      <c r="AB25" s="6">
        <v>144</v>
      </c>
      <c r="AC25" s="6">
        <v>76</v>
      </c>
      <c r="AD25" s="6">
        <v>298</v>
      </c>
      <c r="AE25" s="6">
        <v>15</v>
      </c>
      <c r="AL25" s="6">
        <v>1700</v>
      </c>
      <c r="AM25" s="6">
        <v>36</v>
      </c>
      <c r="AN25" s="6">
        <v>50</v>
      </c>
      <c r="AP25" s="6">
        <v>33</v>
      </c>
      <c r="AR25" s="6">
        <f t="shared" si="1"/>
        <v>1977.8315624460031</v>
      </c>
      <c r="AS25" s="6">
        <v>20</v>
      </c>
      <c r="AU25" s="6">
        <v>20</v>
      </c>
      <c r="AW25" s="6">
        <v>62</v>
      </c>
      <c r="AX25" s="6">
        <v>28</v>
      </c>
      <c r="AY25" s="7">
        <f t="shared" si="4"/>
        <v>6.6370186659261847</v>
      </c>
      <c r="AZ25" s="6">
        <v>19.899999999999999</v>
      </c>
      <c r="BA25" s="6">
        <v>0.5</v>
      </c>
      <c r="BB25" s="6">
        <v>0.2</v>
      </c>
    </row>
    <row r="26" spans="1:54" x14ac:dyDescent="0.25">
      <c r="A26" s="2">
        <v>41142</v>
      </c>
      <c r="B26" s="2" t="s">
        <v>84</v>
      </c>
      <c r="C26" s="2" t="s">
        <v>56</v>
      </c>
      <c r="D26" s="2" t="s">
        <v>83</v>
      </c>
      <c r="E26" s="6">
        <v>74.78</v>
      </c>
      <c r="F26" s="6">
        <v>0.09</v>
      </c>
      <c r="G26" s="6">
        <v>11.22</v>
      </c>
      <c r="H26" s="6">
        <v>2.1</v>
      </c>
      <c r="I26" s="6">
        <v>0.12</v>
      </c>
      <c r="J26" s="6">
        <v>0.86</v>
      </c>
      <c r="K26" s="6">
        <v>1.24</v>
      </c>
      <c r="L26" s="6">
        <v>0.33</v>
      </c>
      <c r="M26" s="6">
        <v>8.9499999999999993</v>
      </c>
      <c r="N26" s="6">
        <v>0.02</v>
      </c>
      <c r="O26" s="6">
        <v>99.71</v>
      </c>
      <c r="Q26" s="6">
        <v>1.9</v>
      </c>
      <c r="R26" s="6">
        <v>0.13</v>
      </c>
      <c r="S26" s="6">
        <v>3</v>
      </c>
      <c r="T26" s="6">
        <v>18</v>
      </c>
      <c r="U26" s="6">
        <v>28</v>
      </c>
      <c r="W26" s="6">
        <v>12</v>
      </c>
      <c r="X26" s="6">
        <v>6</v>
      </c>
      <c r="Y26" s="6">
        <v>22</v>
      </c>
      <c r="AB26" s="6">
        <v>214</v>
      </c>
      <c r="AC26" s="6">
        <v>113</v>
      </c>
      <c r="AD26" s="6">
        <v>110</v>
      </c>
      <c r="AE26" s="6">
        <v>24</v>
      </c>
      <c r="AL26" s="6">
        <v>2500</v>
      </c>
      <c r="AM26" s="6">
        <v>47</v>
      </c>
      <c r="AN26" s="6">
        <v>140</v>
      </c>
      <c r="AP26" s="6">
        <v>50</v>
      </c>
      <c r="AR26" s="6">
        <f t="shared" si="1"/>
        <v>539.40860793981903</v>
      </c>
      <c r="AS26" s="6">
        <v>1</v>
      </c>
      <c r="AU26" s="6">
        <v>31</v>
      </c>
      <c r="AW26" s="6">
        <v>86</v>
      </c>
      <c r="AX26" s="6">
        <v>23</v>
      </c>
      <c r="AY26" s="7">
        <f t="shared" si="4"/>
        <v>4.9037146176347184</v>
      </c>
      <c r="AZ26" s="6">
        <v>4.5999999999999996</v>
      </c>
      <c r="BA26" s="6">
        <v>0.5</v>
      </c>
      <c r="BB26" s="6">
        <v>0.2</v>
      </c>
    </row>
    <row r="27" spans="1:54" x14ac:dyDescent="0.25">
      <c r="A27" s="2">
        <v>41233</v>
      </c>
      <c r="B27" s="2" t="s">
        <v>84</v>
      </c>
      <c r="C27" s="2" t="s">
        <v>56</v>
      </c>
      <c r="D27" s="2" t="s">
        <v>83</v>
      </c>
      <c r="E27" s="6">
        <v>79</v>
      </c>
      <c r="F27" s="6">
        <v>0.24</v>
      </c>
      <c r="G27" s="6">
        <v>12.2</v>
      </c>
      <c r="H27" s="6">
        <v>2.65</v>
      </c>
      <c r="I27" s="6">
        <v>0.02</v>
      </c>
      <c r="J27" s="6">
        <v>0.65</v>
      </c>
      <c r="K27" s="6">
        <v>0.02</v>
      </c>
      <c r="L27" s="6">
        <v>0.42</v>
      </c>
      <c r="M27" s="6">
        <v>4.54</v>
      </c>
      <c r="N27" s="6">
        <v>0.02</v>
      </c>
      <c r="O27" s="6">
        <v>99.75</v>
      </c>
      <c r="Q27" s="6">
        <v>2.4</v>
      </c>
      <c r="R27" s="6">
        <v>0</v>
      </c>
      <c r="S27" s="6">
        <v>10</v>
      </c>
      <c r="T27" s="6">
        <v>16</v>
      </c>
      <c r="U27" s="6">
        <v>25</v>
      </c>
      <c r="W27" s="6">
        <v>10</v>
      </c>
      <c r="X27" s="6">
        <v>12</v>
      </c>
      <c r="Y27" s="6">
        <v>14</v>
      </c>
      <c r="AB27" s="6">
        <v>223</v>
      </c>
      <c r="AC27" s="6">
        <v>21</v>
      </c>
      <c r="AD27" s="6">
        <v>334</v>
      </c>
      <c r="AE27" s="6">
        <v>5</v>
      </c>
      <c r="AL27" s="6">
        <v>2150</v>
      </c>
      <c r="AM27" s="6">
        <v>50</v>
      </c>
      <c r="AN27" s="6">
        <v>90</v>
      </c>
      <c r="AP27" s="6">
        <v>43</v>
      </c>
      <c r="AR27" s="6">
        <f t="shared" si="1"/>
        <v>1438.4229545061842</v>
      </c>
      <c r="AS27" s="6">
        <v>0</v>
      </c>
      <c r="AU27" s="6">
        <v>35</v>
      </c>
      <c r="AW27" s="6">
        <v>92</v>
      </c>
      <c r="AX27" s="6">
        <v>38</v>
      </c>
      <c r="AY27" s="7">
        <f t="shared" si="4"/>
        <v>4.3066555524137247</v>
      </c>
      <c r="AZ27" s="6">
        <v>68.8</v>
      </c>
      <c r="BA27" s="6">
        <v>0.1</v>
      </c>
      <c r="BB27" s="6">
        <v>0.1</v>
      </c>
    </row>
    <row r="28" spans="1:54" x14ac:dyDescent="0.25">
      <c r="A28" s="2">
        <v>41263</v>
      </c>
      <c r="B28" s="2" t="s">
        <v>84</v>
      </c>
      <c r="C28" s="2" t="s">
        <v>56</v>
      </c>
      <c r="D28" s="2" t="s">
        <v>83</v>
      </c>
      <c r="E28" s="6">
        <v>76.02</v>
      </c>
      <c r="F28" s="6">
        <v>0.28999999999999998</v>
      </c>
      <c r="G28" s="6">
        <v>13.14</v>
      </c>
      <c r="H28" s="6">
        <v>2.77</v>
      </c>
      <c r="I28" s="6">
        <v>0</v>
      </c>
      <c r="J28" s="6">
        <v>0.3</v>
      </c>
      <c r="K28" s="6">
        <v>0.1</v>
      </c>
      <c r="L28" s="6">
        <v>0.11</v>
      </c>
      <c r="M28" s="6">
        <v>7.14</v>
      </c>
      <c r="N28" s="6">
        <v>0.02</v>
      </c>
      <c r="O28" s="6">
        <v>99.9</v>
      </c>
      <c r="Q28" s="6">
        <v>2.5</v>
      </c>
      <c r="R28" s="6">
        <v>0</v>
      </c>
      <c r="S28" s="6">
        <v>7</v>
      </c>
      <c r="T28" s="6">
        <v>20</v>
      </c>
      <c r="U28" s="6">
        <v>23</v>
      </c>
      <c r="W28" s="6">
        <v>6</v>
      </c>
      <c r="X28" s="6">
        <v>0</v>
      </c>
      <c r="Y28" s="6">
        <v>0</v>
      </c>
      <c r="AB28" s="6">
        <v>238</v>
      </c>
      <c r="AC28" s="6">
        <v>84</v>
      </c>
      <c r="AD28" s="6">
        <v>272</v>
      </c>
      <c r="AE28" s="6">
        <v>17</v>
      </c>
      <c r="AL28" s="6">
        <v>900</v>
      </c>
      <c r="AM28" s="6">
        <v>21</v>
      </c>
      <c r="AN28" s="6">
        <v>60</v>
      </c>
      <c r="AP28" s="6">
        <v>42</v>
      </c>
      <c r="AR28" s="6">
        <f t="shared" si="1"/>
        <v>1738.0944033616393</v>
      </c>
      <c r="AS28" s="6">
        <v>13</v>
      </c>
      <c r="AU28" s="6">
        <v>33</v>
      </c>
      <c r="AW28" s="6">
        <v>97</v>
      </c>
      <c r="AX28" s="6">
        <v>28</v>
      </c>
      <c r="AY28" s="7">
        <f t="shared" si="4"/>
        <v>6.390052953535438</v>
      </c>
      <c r="AZ28" s="6">
        <v>16</v>
      </c>
      <c r="BA28" s="6">
        <v>0.4</v>
      </c>
      <c r="BB28" s="6">
        <v>0.1</v>
      </c>
    </row>
    <row r="29" spans="1:54" x14ac:dyDescent="0.25">
      <c r="A29" s="2">
        <v>41319</v>
      </c>
      <c r="B29" s="2" t="s">
        <v>84</v>
      </c>
      <c r="C29" s="2" t="s">
        <v>56</v>
      </c>
      <c r="D29" s="2" t="s">
        <v>83</v>
      </c>
      <c r="E29" s="6">
        <v>72.260000000000005</v>
      </c>
      <c r="F29" s="6">
        <v>0.43</v>
      </c>
      <c r="G29" s="6">
        <v>10.65</v>
      </c>
      <c r="H29" s="6">
        <v>12.72</v>
      </c>
      <c r="I29" s="6">
        <v>0</v>
      </c>
      <c r="J29" s="6">
        <v>0.3</v>
      </c>
      <c r="K29" s="6">
        <v>0.01</v>
      </c>
      <c r="L29" s="6">
        <v>7.0000000000000007E-2</v>
      </c>
      <c r="M29" s="6">
        <v>3.48</v>
      </c>
      <c r="N29" s="6">
        <v>0.01</v>
      </c>
      <c r="O29" s="6">
        <v>99.93</v>
      </c>
      <c r="Q29" s="6">
        <v>11.51</v>
      </c>
      <c r="R29" s="6">
        <v>6.99</v>
      </c>
      <c r="S29" s="6">
        <v>7</v>
      </c>
      <c r="T29" s="6">
        <v>49</v>
      </c>
      <c r="U29" s="6">
        <v>14</v>
      </c>
      <c r="W29" s="6">
        <v>9</v>
      </c>
      <c r="X29" s="6">
        <v>45</v>
      </c>
      <c r="Y29" s="6">
        <v>14</v>
      </c>
      <c r="AB29" s="6">
        <v>150</v>
      </c>
      <c r="AC29" s="6">
        <v>12</v>
      </c>
      <c r="AD29" s="6">
        <v>102</v>
      </c>
      <c r="AE29" s="6">
        <v>0</v>
      </c>
      <c r="AL29" s="6">
        <v>580</v>
      </c>
      <c r="AM29" s="6">
        <v>18</v>
      </c>
      <c r="AN29" s="6">
        <v>80</v>
      </c>
      <c r="AP29" s="6">
        <v>45</v>
      </c>
      <c r="AR29" s="6">
        <f t="shared" si="1"/>
        <v>2577.174460156913</v>
      </c>
      <c r="AS29" s="6">
        <v>4</v>
      </c>
      <c r="AU29" s="6">
        <v>13</v>
      </c>
      <c r="AW29" s="6">
        <v>98</v>
      </c>
      <c r="AX29" s="6">
        <v>77</v>
      </c>
      <c r="AY29" s="7">
        <f t="shared" si="4"/>
        <v>25.266416276048165</v>
      </c>
      <c r="BA29" s="6">
        <v>0</v>
      </c>
      <c r="BB29" s="6">
        <v>0</v>
      </c>
    </row>
    <row r="30" spans="1:54" x14ac:dyDescent="0.25">
      <c r="A30" s="2">
        <v>41324</v>
      </c>
      <c r="B30" s="2" t="s">
        <v>84</v>
      </c>
      <c r="C30" s="2" t="s">
        <v>56</v>
      </c>
      <c r="D30" s="2" t="s">
        <v>83</v>
      </c>
      <c r="E30" s="6">
        <v>74.25</v>
      </c>
      <c r="F30" s="6">
        <v>0.49</v>
      </c>
      <c r="G30" s="6">
        <v>12.79</v>
      </c>
      <c r="H30" s="6">
        <v>6.79</v>
      </c>
      <c r="I30" s="6">
        <v>0.15</v>
      </c>
      <c r="J30" s="6">
        <v>0.9</v>
      </c>
      <c r="K30" s="6">
        <v>0.16</v>
      </c>
      <c r="L30" s="6">
        <v>0.04</v>
      </c>
      <c r="M30" s="6">
        <v>4.16</v>
      </c>
      <c r="N30" s="6">
        <v>0.1</v>
      </c>
      <c r="O30" s="6">
        <v>99.84</v>
      </c>
      <c r="Q30" s="6">
        <v>6.15</v>
      </c>
      <c r="R30" s="6">
        <v>1.27</v>
      </c>
      <c r="S30" s="6">
        <v>10</v>
      </c>
      <c r="T30" s="6">
        <v>42</v>
      </c>
      <c r="U30" s="6">
        <v>8</v>
      </c>
      <c r="W30" s="6">
        <v>11</v>
      </c>
      <c r="X30" s="6">
        <v>33</v>
      </c>
      <c r="Y30" s="6">
        <v>84</v>
      </c>
      <c r="AB30" s="6">
        <v>176</v>
      </c>
      <c r="AC30" s="6">
        <v>14</v>
      </c>
      <c r="AD30" s="6">
        <v>177</v>
      </c>
      <c r="AE30" s="6">
        <v>7</v>
      </c>
      <c r="AL30" s="6">
        <v>1340</v>
      </c>
      <c r="AM30" s="6">
        <v>54</v>
      </c>
      <c r="AN30" s="6">
        <v>80</v>
      </c>
      <c r="AP30" s="6">
        <v>45</v>
      </c>
      <c r="AR30" s="6">
        <f t="shared" si="1"/>
        <v>2936.7801987834596</v>
      </c>
      <c r="AS30" s="6">
        <v>4</v>
      </c>
      <c r="AU30" s="6">
        <v>18</v>
      </c>
      <c r="AW30" s="6">
        <v>96</v>
      </c>
      <c r="AX30" s="6">
        <v>63</v>
      </c>
      <c r="AY30" s="7">
        <f t="shared" si="4"/>
        <v>16.591978524200336</v>
      </c>
      <c r="AZ30" s="6">
        <v>25.3</v>
      </c>
      <c r="BA30" s="6">
        <v>0.2</v>
      </c>
      <c r="BB30" s="6">
        <v>0.2</v>
      </c>
    </row>
    <row r="31" spans="1:54" x14ac:dyDescent="0.25">
      <c r="A31" s="2">
        <v>41376</v>
      </c>
      <c r="B31" s="2" t="s">
        <v>84</v>
      </c>
      <c r="C31" s="2" t="s">
        <v>56</v>
      </c>
      <c r="D31" s="2" t="s">
        <v>83</v>
      </c>
      <c r="E31" s="6">
        <v>69.819999999999993</v>
      </c>
      <c r="F31" s="6">
        <v>0.4</v>
      </c>
      <c r="G31" s="6">
        <v>15.24</v>
      </c>
      <c r="H31" s="6">
        <v>3.36</v>
      </c>
      <c r="I31" s="6">
        <v>0</v>
      </c>
      <c r="J31" s="6">
        <v>1.24</v>
      </c>
      <c r="K31" s="6">
        <v>0.03</v>
      </c>
      <c r="L31" s="6">
        <v>0.22</v>
      </c>
      <c r="M31" s="6">
        <v>9.42</v>
      </c>
      <c r="N31" s="6">
        <v>0.05</v>
      </c>
      <c r="O31" s="6">
        <v>99.76</v>
      </c>
      <c r="Q31" s="6">
        <v>3.04</v>
      </c>
      <c r="R31" s="6">
        <v>0.14000000000000001</v>
      </c>
      <c r="S31" s="6">
        <v>12</v>
      </c>
      <c r="T31" s="6">
        <v>15</v>
      </c>
      <c r="U31" s="6">
        <v>20</v>
      </c>
      <c r="W31" s="6">
        <v>9</v>
      </c>
      <c r="X31" s="6">
        <v>0</v>
      </c>
      <c r="Y31" s="6">
        <v>47</v>
      </c>
      <c r="AB31" s="6">
        <v>475</v>
      </c>
      <c r="AC31" s="6">
        <v>50</v>
      </c>
      <c r="AD31" s="6">
        <v>320</v>
      </c>
      <c r="AE31" s="6">
        <v>21</v>
      </c>
      <c r="AL31" s="6">
        <v>2060</v>
      </c>
      <c r="AM31" s="6">
        <v>66</v>
      </c>
      <c r="AN31" s="6">
        <v>70</v>
      </c>
      <c r="AP31" s="6">
        <v>58</v>
      </c>
      <c r="AR31" s="6">
        <f t="shared" si="1"/>
        <v>2397.3715908436402</v>
      </c>
      <c r="AS31" s="6">
        <v>10</v>
      </c>
      <c r="AU31" s="6">
        <v>26</v>
      </c>
      <c r="AW31" s="6">
        <v>98</v>
      </c>
      <c r="AX31" s="6">
        <v>31</v>
      </c>
      <c r="AY31" s="7">
        <f t="shared" si="4"/>
        <v>7.4917862213863753</v>
      </c>
      <c r="AZ31" s="6">
        <v>15.2</v>
      </c>
      <c r="BA31" s="6">
        <v>0.4</v>
      </c>
      <c r="BB31" s="6">
        <v>0.1</v>
      </c>
    </row>
    <row r="32" spans="1:54" x14ac:dyDescent="0.25">
      <c r="A32" s="2">
        <v>41377</v>
      </c>
      <c r="B32" s="2" t="s">
        <v>84</v>
      </c>
      <c r="C32" s="2" t="s">
        <v>56</v>
      </c>
      <c r="D32" s="2" t="s">
        <v>83</v>
      </c>
      <c r="E32" s="6">
        <v>68.67</v>
      </c>
      <c r="F32" s="6">
        <v>0.72</v>
      </c>
      <c r="G32" s="6">
        <v>15.15</v>
      </c>
      <c r="H32" s="6">
        <v>7.65</v>
      </c>
      <c r="I32" s="6">
        <v>0.01</v>
      </c>
      <c r="J32" s="6">
        <v>0.91</v>
      </c>
      <c r="K32" s="6">
        <v>0.2</v>
      </c>
      <c r="L32" s="6">
        <v>1.04</v>
      </c>
      <c r="M32" s="6">
        <v>5.43</v>
      </c>
      <c r="N32" s="6">
        <v>0.1</v>
      </c>
      <c r="O32" s="6">
        <v>99.87</v>
      </c>
      <c r="Q32" s="6">
        <v>6.92</v>
      </c>
      <c r="R32" s="6">
        <v>2.75</v>
      </c>
      <c r="S32" s="6">
        <v>15</v>
      </c>
      <c r="T32" s="6">
        <v>72</v>
      </c>
      <c r="U32" s="6">
        <v>16</v>
      </c>
      <c r="W32" s="6">
        <v>25</v>
      </c>
      <c r="X32" s="6">
        <v>566</v>
      </c>
      <c r="Y32" s="6">
        <v>39</v>
      </c>
      <c r="AB32" s="6">
        <v>202</v>
      </c>
      <c r="AC32" s="6">
        <v>82</v>
      </c>
      <c r="AD32" s="6">
        <v>215</v>
      </c>
      <c r="AE32" s="6">
        <v>16</v>
      </c>
      <c r="AL32" s="6">
        <v>1070</v>
      </c>
      <c r="AM32" s="6">
        <v>25</v>
      </c>
      <c r="AN32" s="6">
        <v>20</v>
      </c>
      <c r="AP32" s="6">
        <v>37</v>
      </c>
      <c r="AR32" s="6">
        <f t="shared" si="1"/>
        <v>4315.2688635185523</v>
      </c>
      <c r="AS32" s="6">
        <v>47</v>
      </c>
      <c r="AU32" s="6">
        <v>5</v>
      </c>
      <c r="AW32" s="6">
        <v>94</v>
      </c>
      <c r="AX32" s="6">
        <v>55</v>
      </c>
      <c r="AY32" s="7">
        <f t="shared" si="4"/>
        <v>20.071017969853731</v>
      </c>
      <c r="AZ32" s="6">
        <v>13.4</v>
      </c>
      <c r="BA32" s="6">
        <v>0.4</v>
      </c>
      <c r="BB32" s="6">
        <v>0.1</v>
      </c>
    </row>
    <row r="33" spans="1:54" x14ac:dyDescent="0.25">
      <c r="A33" s="2">
        <v>41378</v>
      </c>
      <c r="B33" s="2" t="s">
        <v>84</v>
      </c>
      <c r="C33" s="2" t="s">
        <v>56</v>
      </c>
      <c r="D33" s="2" t="s">
        <v>83</v>
      </c>
      <c r="E33" s="6">
        <v>75.290000000000006</v>
      </c>
      <c r="F33" s="6">
        <v>0.16</v>
      </c>
      <c r="G33" s="6">
        <v>14.34</v>
      </c>
      <c r="H33" s="6">
        <v>3.01</v>
      </c>
      <c r="I33" s="6">
        <v>0</v>
      </c>
      <c r="J33" s="6">
        <v>0.38</v>
      </c>
      <c r="K33" s="6">
        <v>0</v>
      </c>
      <c r="L33" s="6">
        <v>1.0900000000000001</v>
      </c>
      <c r="M33" s="6">
        <v>5.64</v>
      </c>
      <c r="N33" s="6">
        <v>0.04</v>
      </c>
      <c r="O33" s="6">
        <v>99.95</v>
      </c>
      <c r="Q33" s="6">
        <v>2.72</v>
      </c>
      <c r="R33" s="6">
        <v>0.12</v>
      </c>
      <c r="S33" s="6">
        <v>1</v>
      </c>
      <c r="T33" s="6">
        <v>20</v>
      </c>
      <c r="U33" s="6">
        <v>16</v>
      </c>
      <c r="W33" s="6">
        <v>3</v>
      </c>
      <c r="X33" s="6">
        <v>0</v>
      </c>
      <c r="Y33" s="6">
        <v>3</v>
      </c>
      <c r="AB33" s="6">
        <v>166</v>
      </c>
      <c r="AC33" s="6">
        <v>10</v>
      </c>
      <c r="AD33" s="6">
        <v>197</v>
      </c>
      <c r="AE33" s="6">
        <v>21</v>
      </c>
      <c r="AL33" s="6">
        <v>516</v>
      </c>
      <c r="AM33" s="6">
        <v>87</v>
      </c>
      <c r="AN33" s="6">
        <v>140</v>
      </c>
      <c r="AP33" s="6">
        <v>35</v>
      </c>
      <c r="AR33" s="6">
        <f t="shared" si="1"/>
        <v>958.94863633745615</v>
      </c>
      <c r="AS33" s="6">
        <v>0</v>
      </c>
      <c r="AU33" s="6">
        <v>41</v>
      </c>
      <c r="AW33" s="6">
        <v>85</v>
      </c>
      <c r="AX33" s="6">
        <v>32</v>
      </c>
      <c r="AY33" s="7">
        <f t="shared" si="4"/>
        <v>4.8677595753170362</v>
      </c>
      <c r="AZ33" s="6">
        <v>9.4</v>
      </c>
      <c r="BA33" s="6">
        <v>0.6</v>
      </c>
      <c r="BB33" s="6">
        <v>0.3</v>
      </c>
    </row>
    <row r="34" spans="1:54" x14ac:dyDescent="0.25">
      <c r="A34" s="2">
        <v>41381</v>
      </c>
      <c r="B34" s="2" t="s">
        <v>84</v>
      </c>
      <c r="C34" s="2" t="s">
        <v>56</v>
      </c>
      <c r="D34" s="2" t="s">
        <v>83</v>
      </c>
      <c r="E34" s="6">
        <v>72.73</v>
      </c>
      <c r="F34" s="6">
        <v>0.19</v>
      </c>
      <c r="G34" s="6">
        <v>14.92</v>
      </c>
      <c r="H34" s="6">
        <v>8.14</v>
      </c>
      <c r="I34" s="6">
        <v>0.14000000000000001</v>
      </c>
      <c r="J34" s="6">
        <v>0.57999999999999996</v>
      </c>
      <c r="K34" s="6">
        <v>0.05</v>
      </c>
      <c r="L34" s="6">
        <v>7.0000000000000007E-2</v>
      </c>
      <c r="M34" s="6">
        <v>3.1</v>
      </c>
      <c r="N34" s="6">
        <v>0.02</v>
      </c>
      <c r="O34" s="6">
        <v>99.95</v>
      </c>
      <c r="Q34" s="8">
        <v>7.37</v>
      </c>
      <c r="R34" s="6">
        <v>0.03</v>
      </c>
      <c r="S34" s="6">
        <v>6</v>
      </c>
      <c r="T34" s="6">
        <v>23</v>
      </c>
      <c r="U34" s="6">
        <v>6</v>
      </c>
      <c r="W34" s="6">
        <v>1</v>
      </c>
      <c r="X34" s="6">
        <v>15</v>
      </c>
      <c r="Y34" s="6">
        <v>87</v>
      </c>
      <c r="AB34" s="6">
        <v>133</v>
      </c>
      <c r="AC34" s="6">
        <v>11</v>
      </c>
      <c r="AD34" s="6">
        <v>220</v>
      </c>
      <c r="AE34" s="6">
        <v>16</v>
      </c>
      <c r="AL34" s="6">
        <v>462</v>
      </c>
      <c r="AM34" s="6">
        <v>30</v>
      </c>
      <c r="AN34" s="6">
        <v>70</v>
      </c>
      <c r="AP34" s="6">
        <v>42</v>
      </c>
      <c r="AR34" s="6">
        <f t="shared" ref="AR34:AR65" si="5">10000*F34*(47.867)/(47.867+2*15.9994)</f>
        <v>1138.7515056507291</v>
      </c>
      <c r="AS34" s="6">
        <v>0</v>
      </c>
      <c r="AU34" s="6">
        <v>16</v>
      </c>
      <c r="AW34" s="6">
        <v>97</v>
      </c>
      <c r="AX34" s="6">
        <v>71</v>
      </c>
      <c r="AY34" s="7">
        <f t="shared" si="4"/>
        <v>5.1761432075033138</v>
      </c>
      <c r="AZ34" s="6">
        <v>13.8</v>
      </c>
      <c r="BA34" s="6">
        <v>0.4</v>
      </c>
      <c r="BB34" s="6">
        <v>0.1</v>
      </c>
    </row>
    <row r="35" spans="1:54" x14ac:dyDescent="0.25">
      <c r="A35" s="2">
        <v>41382</v>
      </c>
      <c r="B35" s="2" t="s">
        <v>84</v>
      </c>
      <c r="C35" s="2" t="s">
        <v>56</v>
      </c>
      <c r="D35" s="2" t="s">
        <v>83</v>
      </c>
      <c r="E35" s="6">
        <v>60.21</v>
      </c>
      <c r="F35" s="6">
        <v>0.21</v>
      </c>
      <c r="G35" s="6">
        <v>10.65</v>
      </c>
      <c r="H35" s="6">
        <v>23.78</v>
      </c>
      <c r="I35" s="6">
        <v>0.32</v>
      </c>
      <c r="J35" s="6">
        <v>0.98</v>
      </c>
      <c r="K35" s="6">
        <v>0.05</v>
      </c>
      <c r="L35" s="6">
        <v>0.28999999999999998</v>
      </c>
      <c r="M35" s="6">
        <v>0.23</v>
      </c>
      <c r="N35" s="6">
        <v>0.05</v>
      </c>
      <c r="O35" s="6">
        <v>96.77</v>
      </c>
      <c r="Q35" s="8">
        <v>21.52</v>
      </c>
      <c r="R35" s="8">
        <v>0.98</v>
      </c>
      <c r="S35" s="8">
        <v>5</v>
      </c>
      <c r="T35" s="8">
        <v>26</v>
      </c>
      <c r="U35" s="8">
        <v>0</v>
      </c>
      <c r="W35" s="6">
        <v>0</v>
      </c>
      <c r="X35" s="6">
        <v>17175</v>
      </c>
      <c r="Y35" s="6">
        <v>248</v>
      </c>
      <c r="AB35" s="6">
        <v>7</v>
      </c>
      <c r="AC35" s="6">
        <v>6</v>
      </c>
      <c r="AD35" s="6">
        <v>160</v>
      </c>
      <c r="AE35" s="6">
        <v>13</v>
      </c>
      <c r="AL35" s="6">
        <v>82</v>
      </c>
      <c r="AM35" s="6">
        <v>0</v>
      </c>
      <c r="AN35" s="6">
        <v>100</v>
      </c>
      <c r="AP35" s="6">
        <v>46</v>
      </c>
      <c r="AR35" s="6">
        <f t="shared" si="5"/>
        <v>1258.6200851929111</v>
      </c>
      <c r="AS35" s="6">
        <v>26</v>
      </c>
      <c r="AU35" s="6">
        <v>9</v>
      </c>
      <c r="AW35" s="6">
        <v>78</v>
      </c>
      <c r="AX35" s="6">
        <v>98</v>
      </c>
      <c r="AY35" s="7">
        <f t="shared" si="4"/>
        <v>7.8663755324556943</v>
      </c>
      <c r="AZ35" s="6">
        <v>12.3</v>
      </c>
      <c r="BA35" s="6">
        <v>0.3</v>
      </c>
      <c r="BB35" s="6">
        <v>0.3</v>
      </c>
    </row>
    <row r="36" spans="1:54" x14ac:dyDescent="0.25">
      <c r="A36" s="2">
        <v>41383</v>
      </c>
      <c r="B36" s="2" t="s">
        <v>84</v>
      </c>
      <c r="C36" s="2" t="s">
        <v>56</v>
      </c>
      <c r="D36" s="2" t="s">
        <v>83</v>
      </c>
      <c r="E36" s="6">
        <v>73.94</v>
      </c>
      <c r="F36" s="6">
        <v>0.27</v>
      </c>
      <c r="G36" s="6">
        <v>12.59</v>
      </c>
      <c r="H36" s="6">
        <v>3.02</v>
      </c>
      <c r="I36" s="6">
        <v>0</v>
      </c>
      <c r="J36" s="6">
        <v>0.44</v>
      </c>
      <c r="K36" s="6">
        <v>0</v>
      </c>
      <c r="L36" s="6">
        <v>0.44</v>
      </c>
      <c r="M36" s="6">
        <v>7.2</v>
      </c>
      <c r="N36" s="6">
        <v>0.02</v>
      </c>
      <c r="O36" s="6">
        <v>97.92</v>
      </c>
      <c r="Q36" s="8">
        <v>2.73</v>
      </c>
      <c r="R36" s="8">
        <v>0.43</v>
      </c>
      <c r="S36" s="8">
        <v>9</v>
      </c>
      <c r="T36" s="8">
        <v>7</v>
      </c>
      <c r="U36" s="8">
        <v>24</v>
      </c>
      <c r="W36" s="6">
        <v>11</v>
      </c>
      <c r="X36" s="6">
        <v>8</v>
      </c>
      <c r="Y36" s="6">
        <v>15</v>
      </c>
      <c r="AB36" s="6">
        <v>216</v>
      </c>
      <c r="AC36" s="6">
        <v>397</v>
      </c>
      <c r="AD36" s="6">
        <v>264</v>
      </c>
      <c r="AE36" s="6">
        <v>12</v>
      </c>
      <c r="AL36" s="6">
        <v>18180</v>
      </c>
      <c r="AM36" s="6">
        <v>23</v>
      </c>
      <c r="AN36" s="6">
        <v>500</v>
      </c>
      <c r="AP36" s="6">
        <v>43</v>
      </c>
      <c r="AR36" s="6">
        <f t="shared" si="5"/>
        <v>1618.2258238194572</v>
      </c>
      <c r="AS36" s="6">
        <v>0</v>
      </c>
      <c r="AU36" s="6">
        <v>25</v>
      </c>
      <c r="AW36" s="6">
        <v>95</v>
      </c>
      <c r="AX36" s="6">
        <v>29</v>
      </c>
      <c r="AY36" s="7">
        <f t="shared" si="4"/>
        <v>6.1296432720433982</v>
      </c>
      <c r="AZ36" s="6">
        <v>22</v>
      </c>
      <c r="BA36" s="6">
        <v>0.3</v>
      </c>
      <c r="BB36" s="6">
        <v>0.1</v>
      </c>
    </row>
    <row r="37" spans="1:54" x14ac:dyDescent="0.25">
      <c r="A37" s="2">
        <v>41384</v>
      </c>
      <c r="B37" s="2" t="s">
        <v>84</v>
      </c>
      <c r="C37" s="2" t="s">
        <v>56</v>
      </c>
      <c r="D37" s="2" t="s">
        <v>83</v>
      </c>
      <c r="E37" s="6">
        <v>78.39</v>
      </c>
      <c r="F37" s="6">
        <v>0.25</v>
      </c>
      <c r="G37" s="6">
        <v>12.54</v>
      </c>
      <c r="H37" s="6">
        <v>2.78</v>
      </c>
      <c r="I37" s="6">
        <v>0</v>
      </c>
      <c r="J37" s="6">
        <v>0.56999999999999995</v>
      </c>
      <c r="K37" s="6">
        <v>0</v>
      </c>
      <c r="L37" s="6">
        <v>0.04</v>
      </c>
      <c r="M37" s="6">
        <v>5.04</v>
      </c>
      <c r="N37" s="6">
        <v>0.01</v>
      </c>
      <c r="O37" s="6">
        <v>99.63</v>
      </c>
      <c r="Q37" s="8">
        <v>2.52</v>
      </c>
      <c r="R37" s="8">
        <v>0.18</v>
      </c>
      <c r="S37" s="8">
        <v>9</v>
      </c>
      <c r="T37" s="8">
        <v>14</v>
      </c>
      <c r="U37" s="8">
        <v>18</v>
      </c>
      <c r="W37" s="6">
        <v>6</v>
      </c>
      <c r="X37" s="6">
        <v>0</v>
      </c>
      <c r="Y37" s="6">
        <v>22</v>
      </c>
      <c r="AB37" s="6">
        <v>230</v>
      </c>
      <c r="AC37" s="6">
        <v>20</v>
      </c>
      <c r="AD37" s="6">
        <v>280</v>
      </c>
      <c r="AE37" s="6">
        <v>9</v>
      </c>
      <c r="AL37" s="6">
        <v>3220</v>
      </c>
      <c r="AM37" s="6">
        <v>20</v>
      </c>
      <c r="AN37" s="6">
        <v>100</v>
      </c>
      <c r="AP37" s="6">
        <v>41</v>
      </c>
      <c r="AR37" s="6">
        <f t="shared" si="5"/>
        <v>1498.3572442772752</v>
      </c>
      <c r="AS37" s="6">
        <v>8</v>
      </c>
      <c r="AU37" s="6">
        <v>20</v>
      </c>
      <c r="AW37" s="6">
        <v>99</v>
      </c>
      <c r="AX37" s="6">
        <v>38</v>
      </c>
      <c r="AY37" s="7">
        <f t="shared" si="4"/>
        <v>5.3512758724188396</v>
      </c>
      <c r="AZ37" s="6">
        <v>31.1</v>
      </c>
      <c r="BA37" s="6">
        <v>0.2</v>
      </c>
      <c r="BB37" s="6">
        <v>0</v>
      </c>
    </row>
    <row r="38" spans="1:54" x14ac:dyDescent="0.25">
      <c r="A38" s="2">
        <v>41385</v>
      </c>
      <c r="B38" s="2" t="s">
        <v>84</v>
      </c>
      <c r="C38" s="2" t="s">
        <v>56</v>
      </c>
      <c r="D38" s="2" t="s">
        <v>83</v>
      </c>
      <c r="E38" s="6">
        <v>73.489999999999995</v>
      </c>
      <c r="F38" s="6">
        <v>0.31</v>
      </c>
      <c r="G38" s="6">
        <v>13.46</v>
      </c>
      <c r="H38" s="6">
        <v>4.7</v>
      </c>
      <c r="I38" s="6">
        <v>0.03</v>
      </c>
      <c r="J38" s="6">
        <v>0.69</v>
      </c>
      <c r="K38" s="6">
        <v>0</v>
      </c>
      <c r="L38" s="6">
        <v>0.28000000000000003</v>
      </c>
      <c r="M38" s="6">
        <v>6.72</v>
      </c>
      <c r="N38" s="6">
        <v>0.03</v>
      </c>
      <c r="O38" s="6">
        <v>99.73</v>
      </c>
      <c r="Q38" s="6">
        <v>4.26</v>
      </c>
      <c r="R38" s="6">
        <v>0.08</v>
      </c>
      <c r="S38" s="6">
        <v>8</v>
      </c>
      <c r="T38" s="6">
        <v>12</v>
      </c>
      <c r="U38" s="6">
        <v>22</v>
      </c>
      <c r="W38" s="6">
        <v>14</v>
      </c>
      <c r="X38" s="6">
        <v>6</v>
      </c>
      <c r="Y38" s="6">
        <v>48</v>
      </c>
      <c r="AB38" s="6">
        <v>242</v>
      </c>
      <c r="AC38" s="6">
        <v>40</v>
      </c>
      <c r="AD38" s="6">
        <v>300</v>
      </c>
      <c r="AE38" s="6">
        <v>6</v>
      </c>
      <c r="AL38" s="6">
        <v>2420</v>
      </c>
      <c r="AM38" s="6">
        <v>27</v>
      </c>
      <c r="AN38" s="6">
        <v>80</v>
      </c>
      <c r="AP38" s="6">
        <v>49</v>
      </c>
      <c r="AR38" s="6">
        <f t="shared" si="5"/>
        <v>1857.9629829038211</v>
      </c>
      <c r="AS38" s="6">
        <v>0</v>
      </c>
      <c r="AU38" s="6">
        <v>23</v>
      </c>
      <c r="AW38" s="6">
        <v>96</v>
      </c>
      <c r="AX38" s="6">
        <v>41</v>
      </c>
      <c r="AY38" s="7">
        <f t="shared" si="4"/>
        <v>6.1932099430127368</v>
      </c>
      <c r="AZ38" s="6">
        <v>50</v>
      </c>
      <c r="BA38" s="6">
        <v>0.1</v>
      </c>
      <c r="BB38" s="6">
        <v>0.1</v>
      </c>
    </row>
    <row r="39" spans="1:54" x14ac:dyDescent="0.25">
      <c r="A39" s="2">
        <v>41388</v>
      </c>
      <c r="B39" s="2" t="s">
        <v>84</v>
      </c>
      <c r="C39" s="2" t="s">
        <v>56</v>
      </c>
      <c r="D39" s="2" t="s">
        <v>83</v>
      </c>
      <c r="E39" s="6">
        <v>73.97</v>
      </c>
      <c r="F39" s="6">
        <v>0.22</v>
      </c>
      <c r="G39" s="6">
        <v>12.97</v>
      </c>
      <c r="H39" s="6">
        <v>5.64</v>
      </c>
      <c r="I39" s="6">
        <v>0.01</v>
      </c>
      <c r="J39" s="6">
        <v>0.83</v>
      </c>
      <c r="K39" s="6">
        <v>0.05</v>
      </c>
      <c r="L39" s="6">
        <v>0.55000000000000004</v>
      </c>
      <c r="M39" s="6">
        <v>5.59</v>
      </c>
      <c r="N39" s="6">
        <v>0.02</v>
      </c>
      <c r="O39" s="6">
        <v>99.85</v>
      </c>
      <c r="Q39" s="6">
        <v>5.0999999999999996</v>
      </c>
      <c r="R39" s="6">
        <v>0</v>
      </c>
      <c r="S39" s="6">
        <v>6</v>
      </c>
      <c r="T39" s="6">
        <v>15</v>
      </c>
      <c r="U39" s="6">
        <v>8</v>
      </c>
      <c r="AB39" s="6">
        <v>205</v>
      </c>
      <c r="AC39" s="6">
        <v>40</v>
      </c>
      <c r="AD39" s="6">
        <v>300</v>
      </c>
      <c r="AE39" s="6">
        <v>6</v>
      </c>
      <c r="AL39" s="6">
        <v>1340</v>
      </c>
      <c r="AM39" s="6">
        <v>44</v>
      </c>
      <c r="AN39" s="6">
        <v>50</v>
      </c>
      <c r="AP39" s="6">
        <v>44</v>
      </c>
      <c r="AR39" s="6">
        <f t="shared" si="5"/>
        <v>1318.5543749640021</v>
      </c>
      <c r="AS39" s="6">
        <v>26</v>
      </c>
      <c r="AU39" s="6">
        <v>19</v>
      </c>
      <c r="AW39" s="6">
        <v>91</v>
      </c>
      <c r="AX39" s="6">
        <v>49</v>
      </c>
      <c r="AY39" s="7">
        <f t="shared" si="4"/>
        <v>4.3951812498800074</v>
      </c>
      <c r="AZ39" s="6">
        <v>27.8</v>
      </c>
      <c r="BA39" s="6">
        <v>0.2</v>
      </c>
      <c r="BB39" s="6">
        <v>0.1</v>
      </c>
    </row>
    <row r="40" spans="1:54" x14ac:dyDescent="0.25">
      <c r="A40" s="2">
        <v>41389</v>
      </c>
      <c r="B40" s="2" t="s">
        <v>84</v>
      </c>
      <c r="C40" s="2" t="s">
        <v>56</v>
      </c>
      <c r="D40" s="2" t="s">
        <v>83</v>
      </c>
      <c r="E40" s="6">
        <v>57.65</v>
      </c>
      <c r="F40" s="6">
        <v>0.53</v>
      </c>
      <c r="G40" s="6">
        <v>12.14</v>
      </c>
      <c r="H40" s="6">
        <v>25.45</v>
      </c>
      <c r="I40" s="6">
        <v>0.13</v>
      </c>
      <c r="J40" s="6">
        <v>2.4300000000000002</v>
      </c>
      <c r="K40" s="6">
        <v>0.21</v>
      </c>
      <c r="L40" s="6">
        <v>0.24</v>
      </c>
      <c r="M40" s="6">
        <v>0.79</v>
      </c>
      <c r="N40" s="6">
        <v>0.1</v>
      </c>
      <c r="O40" s="6">
        <v>99.67</v>
      </c>
      <c r="Q40" s="6">
        <v>23.03</v>
      </c>
      <c r="R40" s="6">
        <v>0.7</v>
      </c>
      <c r="S40" s="6">
        <v>16</v>
      </c>
      <c r="T40" s="6">
        <v>93</v>
      </c>
      <c r="U40" s="6">
        <v>0</v>
      </c>
      <c r="W40" s="6">
        <v>13</v>
      </c>
      <c r="X40" s="6">
        <v>2114</v>
      </c>
      <c r="Y40" s="6">
        <v>225</v>
      </c>
      <c r="AB40" s="6">
        <v>22</v>
      </c>
      <c r="AC40" s="6">
        <v>7</v>
      </c>
      <c r="AD40" s="6">
        <v>278</v>
      </c>
      <c r="AE40" s="6">
        <v>10</v>
      </c>
      <c r="AL40" s="6">
        <v>283</v>
      </c>
      <c r="AM40" s="6">
        <v>0</v>
      </c>
      <c r="AN40" s="6">
        <v>100</v>
      </c>
      <c r="AP40" s="6">
        <v>173</v>
      </c>
      <c r="AR40" s="6">
        <f t="shared" si="5"/>
        <v>3176.5173578678232</v>
      </c>
      <c r="AS40" s="6">
        <v>2</v>
      </c>
      <c r="AU40" s="6">
        <v>15</v>
      </c>
      <c r="AW40" s="6">
        <v>88</v>
      </c>
      <c r="AX40" s="6">
        <v>96</v>
      </c>
      <c r="AY40" s="7">
        <f t="shared" si="4"/>
        <v>11.42632143117922</v>
      </c>
      <c r="AZ40" s="6">
        <v>13.4</v>
      </c>
      <c r="BA40" s="6">
        <v>0.1</v>
      </c>
      <c r="BB40" s="6">
        <v>0.2</v>
      </c>
    </row>
    <row r="41" spans="1:54" x14ac:dyDescent="0.25">
      <c r="A41" s="2">
        <v>41390</v>
      </c>
      <c r="B41" s="2" t="s">
        <v>84</v>
      </c>
      <c r="C41" s="2" t="s">
        <v>56</v>
      </c>
      <c r="D41" s="2" t="s">
        <v>83</v>
      </c>
      <c r="E41" s="6">
        <v>56.63</v>
      </c>
      <c r="F41" s="6">
        <v>0.24</v>
      </c>
      <c r="G41" s="6">
        <v>9.48</v>
      </c>
      <c r="H41" s="6">
        <v>26.97</v>
      </c>
      <c r="I41" s="6">
        <v>0.14000000000000001</v>
      </c>
      <c r="J41" s="6">
        <v>2.14</v>
      </c>
      <c r="K41" s="6">
        <v>0.12</v>
      </c>
      <c r="L41" s="6">
        <v>0.01</v>
      </c>
      <c r="M41" s="6">
        <v>0.23</v>
      </c>
      <c r="N41" s="6">
        <v>0.06</v>
      </c>
      <c r="O41" s="6">
        <v>96.03</v>
      </c>
      <c r="Q41" s="6">
        <v>24.41</v>
      </c>
      <c r="R41" s="6">
        <v>3.1</v>
      </c>
      <c r="S41" s="6">
        <v>6</v>
      </c>
      <c r="T41" s="6">
        <v>45</v>
      </c>
      <c r="U41" s="6">
        <v>0</v>
      </c>
      <c r="W41" s="6">
        <v>5</v>
      </c>
      <c r="X41" s="6">
        <v>30120</v>
      </c>
      <c r="Y41" s="6">
        <v>205</v>
      </c>
      <c r="AB41" s="6">
        <v>10</v>
      </c>
      <c r="AC41" s="6">
        <v>8</v>
      </c>
      <c r="AD41" s="6">
        <v>96</v>
      </c>
      <c r="AE41" s="6">
        <v>3</v>
      </c>
      <c r="AL41" s="6">
        <v>80</v>
      </c>
      <c r="AM41" s="6">
        <v>0</v>
      </c>
      <c r="AN41" s="6">
        <v>10</v>
      </c>
      <c r="AP41" s="6">
        <v>40</v>
      </c>
      <c r="AR41" s="6">
        <f t="shared" si="5"/>
        <v>1438.4229545061842</v>
      </c>
      <c r="AS41" s="6">
        <v>38</v>
      </c>
      <c r="AU41" s="6">
        <v>21</v>
      </c>
      <c r="AW41" s="6">
        <v>95</v>
      </c>
      <c r="AX41" s="6">
        <v>99</v>
      </c>
      <c r="AY41" s="7">
        <f t="shared" si="4"/>
        <v>14.983572442772752</v>
      </c>
      <c r="AZ41" s="6">
        <v>32</v>
      </c>
      <c r="BA41" s="6">
        <v>0.1</v>
      </c>
      <c r="BB41" s="6">
        <v>0.3</v>
      </c>
    </row>
    <row r="42" spans="1:54" x14ac:dyDescent="0.25">
      <c r="A42" s="2">
        <v>41391</v>
      </c>
      <c r="B42" s="2" t="s">
        <v>84</v>
      </c>
      <c r="C42" s="2" t="s">
        <v>56</v>
      </c>
      <c r="D42" s="2" t="s">
        <v>83</v>
      </c>
      <c r="E42" s="6">
        <v>71.63</v>
      </c>
      <c r="F42" s="6">
        <v>0.3</v>
      </c>
      <c r="G42" s="6">
        <v>12.8</v>
      </c>
      <c r="H42" s="6">
        <v>6.26</v>
      </c>
      <c r="I42" s="6">
        <v>0.11</v>
      </c>
      <c r="J42" s="6">
        <v>0.42</v>
      </c>
      <c r="K42" s="6">
        <v>0.04</v>
      </c>
      <c r="L42" s="6">
        <v>0.34</v>
      </c>
      <c r="M42" s="6">
        <v>7.76</v>
      </c>
      <c r="N42" s="6">
        <v>0.06</v>
      </c>
      <c r="O42" s="6">
        <v>99.72</v>
      </c>
      <c r="Q42" s="6">
        <v>5.66</v>
      </c>
      <c r="R42" s="6">
        <v>0.17</v>
      </c>
      <c r="S42" s="6">
        <v>6</v>
      </c>
      <c r="T42" s="6">
        <v>38</v>
      </c>
      <c r="U42" s="6">
        <v>32</v>
      </c>
      <c r="W42" s="6">
        <v>1</v>
      </c>
      <c r="X42" s="6">
        <v>122</v>
      </c>
      <c r="Y42" s="6">
        <v>73</v>
      </c>
      <c r="AB42" s="6">
        <v>172</v>
      </c>
      <c r="AC42" s="6">
        <v>69</v>
      </c>
      <c r="AD42" s="6">
        <v>233</v>
      </c>
      <c r="AE42" s="6">
        <v>8</v>
      </c>
      <c r="AL42" s="6">
        <v>2530</v>
      </c>
      <c r="AM42" s="6">
        <v>38</v>
      </c>
      <c r="AN42" s="6">
        <v>100</v>
      </c>
      <c r="AP42" s="6">
        <v>38</v>
      </c>
      <c r="AR42" s="6">
        <f t="shared" si="5"/>
        <v>1798.0286931327303</v>
      </c>
      <c r="AS42" s="6">
        <v>15</v>
      </c>
      <c r="AU42" s="6">
        <v>28</v>
      </c>
      <c r="AW42" s="6">
        <v>96</v>
      </c>
      <c r="AX42" s="6">
        <v>43</v>
      </c>
      <c r="AY42" s="7">
        <f t="shared" si="4"/>
        <v>7.7168613439172971</v>
      </c>
      <c r="AZ42" s="6">
        <v>29.1</v>
      </c>
      <c r="BA42" s="6">
        <v>0.2</v>
      </c>
      <c r="BB42" s="6">
        <v>0.2</v>
      </c>
    </row>
    <row r="43" spans="1:54" x14ac:dyDescent="0.25">
      <c r="A43" s="10">
        <v>41174</v>
      </c>
      <c r="B43" s="6" t="s">
        <v>124</v>
      </c>
      <c r="C43" s="5" t="s">
        <v>126</v>
      </c>
      <c r="D43" s="2" t="s">
        <v>83</v>
      </c>
      <c r="E43" s="11">
        <v>75.41</v>
      </c>
      <c r="F43" s="11">
        <v>0.18</v>
      </c>
      <c r="G43" s="11">
        <v>12.86</v>
      </c>
      <c r="H43" s="11">
        <v>1.65</v>
      </c>
      <c r="I43" s="11">
        <v>0</v>
      </c>
      <c r="J43" s="11">
        <v>0.35</v>
      </c>
      <c r="K43" s="11">
        <v>0.17</v>
      </c>
      <c r="L43" s="11">
        <v>2.73</v>
      </c>
      <c r="M43" s="11">
        <v>5.47</v>
      </c>
      <c r="N43" s="11">
        <v>0.06</v>
      </c>
      <c r="Q43" s="11">
        <v>1.49</v>
      </c>
      <c r="R43" s="11"/>
      <c r="S43" s="11">
        <v>1</v>
      </c>
      <c r="T43" s="11">
        <v>27</v>
      </c>
      <c r="U43" s="11">
        <v>20</v>
      </c>
      <c r="V43" s="11"/>
      <c r="W43" s="11">
        <v>1</v>
      </c>
      <c r="X43" s="11"/>
      <c r="Y43" s="11"/>
      <c r="Z43" s="11"/>
      <c r="AA43" s="11"/>
      <c r="AB43" s="11">
        <v>185</v>
      </c>
      <c r="AC43" s="11">
        <v>130</v>
      </c>
      <c r="AD43" s="11">
        <v>138</v>
      </c>
      <c r="AE43" s="11">
        <v>12</v>
      </c>
      <c r="AF43" s="11"/>
      <c r="AI43" s="11"/>
      <c r="AL43" s="11">
        <v>896</v>
      </c>
      <c r="AM43" s="11">
        <v>103</v>
      </c>
      <c r="AN43" s="11"/>
      <c r="AO43" s="11"/>
      <c r="AP43" s="11">
        <v>25</v>
      </c>
      <c r="AQ43" s="11"/>
      <c r="AR43" s="6">
        <f t="shared" si="5"/>
        <v>1078.8172158796381</v>
      </c>
      <c r="AS43" s="11">
        <v>23</v>
      </c>
      <c r="AT43" s="11"/>
      <c r="AU43" s="11"/>
      <c r="AV43" s="11"/>
      <c r="AY43" s="11">
        <v>7.98</v>
      </c>
      <c r="AZ43" s="11">
        <v>11.5</v>
      </c>
      <c r="BA43" s="11">
        <v>0.48</v>
      </c>
      <c r="BB43" s="11">
        <v>0.33</v>
      </c>
    </row>
    <row r="44" spans="1:54" x14ac:dyDescent="0.25">
      <c r="A44" s="10">
        <v>41372</v>
      </c>
      <c r="B44" s="6" t="s">
        <v>124</v>
      </c>
      <c r="C44" s="5" t="s">
        <v>126</v>
      </c>
      <c r="D44" s="2" t="s">
        <v>83</v>
      </c>
      <c r="E44" s="11">
        <v>77.81</v>
      </c>
      <c r="F44" s="11">
        <v>0.06</v>
      </c>
      <c r="G44" s="11">
        <v>12.84</v>
      </c>
      <c r="H44" s="11">
        <v>0.75</v>
      </c>
      <c r="I44" s="11">
        <v>0</v>
      </c>
      <c r="J44" s="11">
        <v>0.08</v>
      </c>
      <c r="K44" s="11">
        <v>0.17</v>
      </c>
      <c r="L44" s="11">
        <v>2.98</v>
      </c>
      <c r="M44" s="11">
        <v>5.27</v>
      </c>
      <c r="N44" s="11">
        <v>0.02</v>
      </c>
      <c r="Q44" s="11">
        <v>0.67</v>
      </c>
      <c r="R44" s="11"/>
      <c r="S44" s="11">
        <v>2</v>
      </c>
      <c r="T44" s="11">
        <v>26</v>
      </c>
      <c r="U44" s="11">
        <v>30</v>
      </c>
      <c r="V44" s="11"/>
      <c r="W44" s="11">
        <v>2</v>
      </c>
      <c r="X44" s="11"/>
      <c r="Y44" s="11"/>
      <c r="Z44" s="11"/>
      <c r="AA44" s="11"/>
      <c r="AB44" s="11">
        <v>215</v>
      </c>
      <c r="AC44" s="11">
        <v>56</v>
      </c>
      <c r="AD44" s="11">
        <v>65</v>
      </c>
      <c r="AE44" s="11">
        <v>20</v>
      </c>
      <c r="AF44" s="11"/>
      <c r="AI44" s="11"/>
      <c r="AL44" s="11">
        <v>234</v>
      </c>
      <c r="AM44" s="11">
        <v>43</v>
      </c>
      <c r="AN44" s="11"/>
      <c r="AO44" s="11"/>
      <c r="AP44" s="11">
        <v>10</v>
      </c>
      <c r="AQ44" s="11"/>
      <c r="AR44" s="6">
        <f t="shared" si="5"/>
        <v>359.60573862654604</v>
      </c>
      <c r="AS44" s="11">
        <v>8</v>
      </c>
      <c r="AT44" s="11"/>
      <c r="AU44" s="11"/>
      <c r="AV44" s="11"/>
      <c r="AY44" s="11">
        <v>5.61</v>
      </c>
      <c r="AZ44" s="11">
        <v>3.25</v>
      </c>
      <c r="BA44" s="11">
        <v>2</v>
      </c>
      <c r="BB44" s="11">
        <v>0.33</v>
      </c>
    </row>
    <row r="45" spans="1:54" x14ac:dyDescent="0.25">
      <c r="A45" s="10">
        <v>41373</v>
      </c>
      <c r="B45" s="6" t="s">
        <v>124</v>
      </c>
      <c r="C45" s="5" t="s">
        <v>126</v>
      </c>
      <c r="D45" s="2" t="s">
        <v>83</v>
      </c>
      <c r="E45" s="11">
        <v>79.67</v>
      </c>
      <c r="F45" s="11">
        <v>0.12</v>
      </c>
      <c r="G45" s="11">
        <v>13.41</v>
      </c>
      <c r="H45" s="11">
        <v>0.7</v>
      </c>
      <c r="I45" s="11">
        <v>0</v>
      </c>
      <c r="J45" s="11">
        <v>0.27</v>
      </c>
      <c r="K45" s="11">
        <v>0.08</v>
      </c>
      <c r="L45" s="11">
        <v>3.01</v>
      </c>
      <c r="M45" s="11">
        <v>2.66</v>
      </c>
      <c r="N45" s="11">
        <v>0</v>
      </c>
      <c r="Q45" s="11">
        <v>0.63</v>
      </c>
      <c r="R45" s="11"/>
      <c r="S45" s="11"/>
      <c r="T45" s="11">
        <v>17</v>
      </c>
      <c r="U45" s="11">
        <v>22</v>
      </c>
      <c r="V45" s="11"/>
      <c r="W45" s="11"/>
      <c r="X45" s="11"/>
      <c r="Y45" s="11"/>
      <c r="Z45" s="11"/>
      <c r="AA45" s="11"/>
      <c r="AB45" s="11">
        <v>115</v>
      </c>
      <c r="AC45" s="11">
        <v>96</v>
      </c>
      <c r="AD45" s="11">
        <v>90</v>
      </c>
      <c r="AE45" s="11">
        <v>17</v>
      </c>
      <c r="AF45" s="11"/>
      <c r="AI45" s="11"/>
      <c r="AL45" s="11">
        <v>748</v>
      </c>
      <c r="AM45" s="11">
        <v>37</v>
      </c>
      <c r="AN45" s="11"/>
      <c r="AO45" s="11"/>
      <c r="AP45" s="11">
        <v>10</v>
      </c>
      <c r="AQ45" s="11"/>
      <c r="AR45" s="6">
        <f t="shared" si="5"/>
        <v>719.21147725309208</v>
      </c>
      <c r="AS45" s="11">
        <v>25</v>
      </c>
      <c r="AT45" s="11"/>
      <c r="AU45" s="11"/>
      <c r="AV45" s="11"/>
      <c r="AY45" s="11">
        <v>8.1999999999999993</v>
      </c>
      <c r="AZ45" s="11">
        <v>5.29</v>
      </c>
      <c r="BA45" s="11">
        <v>1.7</v>
      </c>
      <c r="BB45" s="11">
        <v>0</v>
      </c>
    </row>
    <row r="46" spans="1:54" x14ac:dyDescent="0.25">
      <c r="A46" s="10">
        <v>41374</v>
      </c>
      <c r="B46" s="6" t="s">
        <v>124</v>
      </c>
      <c r="C46" s="5" t="s">
        <v>126</v>
      </c>
      <c r="D46" s="2" t="s">
        <v>83</v>
      </c>
      <c r="E46" s="11">
        <v>79.260000000000005</v>
      </c>
      <c r="F46" s="11">
        <v>0.19</v>
      </c>
      <c r="G46" s="11">
        <v>14.07</v>
      </c>
      <c r="H46" s="11">
        <v>0.61</v>
      </c>
      <c r="I46" s="11">
        <v>0</v>
      </c>
      <c r="J46" s="11">
        <v>0.09</v>
      </c>
      <c r="K46" s="11">
        <v>0.56000000000000005</v>
      </c>
      <c r="L46" s="11">
        <v>4.09</v>
      </c>
      <c r="M46" s="11">
        <v>1.1000000000000001</v>
      </c>
      <c r="N46" s="11">
        <v>0</v>
      </c>
      <c r="Q46" s="11">
        <v>0.55000000000000004</v>
      </c>
      <c r="R46" s="11"/>
      <c r="S46" s="11"/>
      <c r="T46" s="11">
        <v>24</v>
      </c>
      <c r="U46" s="11">
        <v>23</v>
      </c>
      <c r="V46" s="11"/>
      <c r="W46" s="11"/>
      <c r="X46" s="11"/>
      <c r="Y46" s="11"/>
      <c r="Z46" s="11"/>
      <c r="AA46" s="11"/>
      <c r="AB46" s="11">
        <v>47</v>
      </c>
      <c r="AC46" s="11">
        <v>183</v>
      </c>
      <c r="AD46" s="11">
        <v>156</v>
      </c>
      <c r="AE46" s="11">
        <v>19</v>
      </c>
      <c r="AF46" s="11"/>
      <c r="AI46" s="11"/>
      <c r="AL46" s="11">
        <v>100</v>
      </c>
      <c r="AM46" s="11">
        <v>33</v>
      </c>
      <c r="AN46" s="11"/>
      <c r="AO46" s="11"/>
      <c r="AP46" s="11">
        <v>3</v>
      </c>
      <c r="AQ46" s="11"/>
      <c r="AR46" s="6">
        <f t="shared" si="5"/>
        <v>1138.7515056507291</v>
      </c>
      <c r="AS46" s="11">
        <v>43</v>
      </c>
      <c r="AT46" s="11"/>
      <c r="AU46" s="11"/>
      <c r="AV46" s="11"/>
      <c r="AY46" s="11">
        <v>7.46</v>
      </c>
      <c r="AZ46" s="11">
        <v>8.2100000000000009</v>
      </c>
      <c r="BA46" s="11">
        <v>6.33</v>
      </c>
      <c r="BB46" s="11">
        <v>0</v>
      </c>
    </row>
    <row r="47" spans="1:54" x14ac:dyDescent="0.25">
      <c r="A47" s="10">
        <v>41375</v>
      </c>
      <c r="B47" s="6" t="s">
        <v>124</v>
      </c>
      <c r="C47" s="5" t="s">
        <v>126</v>
      </c>
      <c r="D47" s="2" t="s">
        <v>83</v>
      </c>
      <c r="E47" s="11">
        <v>72.61</v>
      </c>
      <c r="F47" s="11">
        <v>0.21</v>
      </c>
      <c r="G47" s="11">
        <v>9.73</v>
      </c>
      <c r="H47" s="11">
        <v>13.48</v>
      </c>
      <c r="I47" s="11">
        <v>0.24</v>
      </c>
      <c r="J47" s="11">
        <v>1.27</v>
      </c>
      <c r="K47" s="11">
        <v>0.15</v>
      </c>
      <c r="L47" s="11">
        <v>0.06</v>
      </c>
      <c r="M47" s="11">
        <v>2.06</v>
      </c>
      <c r="N47" s="11">
        <v>0.13</v>
      </c>
      <c r="Q47" s="11">
        <v>12.13</v>
      </c>
      <c r="R47" s="11" t="s">
        <v>127</v>
      </c>
      <c r="S47" s="11">
        <v>8</v>
      </c>
      <c r="T47" s="11">
        <v>156</v>
      </c>
      <c r="U47" s="11">
        <v>0</v>
      </c>
      <c r="V47" s="11"/>
      <c r="W47" s="11">
        <v>0</v>
      </c>
      <c r="X47" s="11" t="s">
        <v>127</v>
      </c>
      <c r="Y47" s="11" t="s">
        <v>127</v>
      </c>
      <c r="Z47" s="11" t="s">
        <v>127</v>
      </c>
      <c r="AA47" s="11"/>
      <c r="AB47" s="11">
        <v>105</v>
      </c>
      <c r="AC47" s="11">
        <v>4</v>
      </c>
      <c r="AD47" s="11">
        <v>46</v>
      </c>
      <c r="AE47" s="11">
        <v>16</v>
      </c>
      <c r="AF47" s="11" t="s">
        <v>127</v>
      </c>
      <c r="AI47" s="11" t="s">
        <v>127</v>
      </c>
      <c r="AL47" s="11">
        <v>468</v>
      </c>
      <c r="AM47" s="11" t="s">
        <v>127</v>
      </c>
      <c r="AN47" s="11" t="s">
        <v>127</v>
      </c>
      <c r="AO47" s="11"/>
      <c r="AP47" s="11">
        <v>15</v>
      </c>
      <c r="AQ47" s="11"/>
      <c r="AR47" s="6">
        <f t="shared" si="5"/>
        <v>1258.6200851929111</v>
      </c>
      <c r="AS47" s="11">
        <v>5</v>
      </c>
      <c r="AT47" s="11" t="s">
        <v>127</v>
      </c>
      <c r="AU47" s="11" t="s">
        <v>127</v>
      </c>
      <c r="AV47" s="11" t="s">
        <v>127</v>
      </c>
      <c r="AY47" s="11">
        <v>27.64</v>
      </c>
      <c r="AZ47" s="11">
        <v>2.88</v>
      </c>
      <c r="BA47" s="11">
        <v>1.07</v>
      </c>
      <c r="BB47" s="11">
        <v>0.62</v>
      </c>
    </row>
    <row r="48" spans="1:54" x14ac:dyDescent="0.25">
      <c r="A48" s="2" t="s">
        <v>85</v>
      </c>
      <c r="B48" s="2" t="s">
        <v>150</v>
      </c>
      <c r="C48" s="2" t="s">
        <v>56</v>
      </c>
      <c r="D48" s="2" t="s">
        <v>86</v>
      </c>
      <c r="E48" s="6">
        <v>75.5</v>
      </c>
      <c r="F48" s="6">
        <v>0.32</v>
      </c>
      <c r="G48" s="6">
        <v>12.96</v>
      </c>
      <c r="H48" s="6">
        <v>4.3899999999999997</v>
      </c>
      <c r="I48" s="6">
        <v>0.05</v>
      </c>
      <c r="J48" s="6">
        <v>0.64</v>
      </c>
      <c r="K48" s="6">
        <v>0.05</v>
      </c>
      <c r="L48" s="6">
        <v>1.8</v>
      </c>
      <c r="M48" s="6">
        <v>4.24</v>
      </c>
      <c r="N48" s="6">
        <v>0.05</v>
      </c>
      <c r="O48" s="6">
        <v>100</v>
      </c>
      <c r="Q48" s="6">
        <v>3.97</v>
      </c>
      <c r="AB48" s="6">
        <v>149</v>
      </c>
      <c r="AC48" s="6">
        <v>17</v>
      </c>
      <c r="AD48" s="6">
        <v>276</v>
      </c>
      <c r="AE48" s="6">
        <v>15</v>
      </c>
      <c r="AP48" s="6">
        <v>38</v>
      </c>
      <c r="AR48" s="6">
        <f t="shared" si="5"/>
        <v>1917.8972726749123</v>
      </c>
      <c r="AW48" s="6">
        <v>73</v>
      </c>
      <c r="AX48" s="6">
        <v>43</v>
      </c>
      <c r="AY48" s="7">
        <f t="shared" si="4"/>
        <v>6.9489031618656245</v>
      </c>
      <c r="AZ48" s="6">
        <v>18.399999999999999</v>
      </c>
      <c r="BA48" s="6">
        <v>0.4</v>
      </c>
      <c r="BB48" s="6">
        <v>0.2</v>
      </c>
    </row>
    <row r="49" spans="1:54" x14ac:dyDescent="0.25">
      <c r="A49" s="3">
        <v>37354</v>
      </c>
      <c r="B49" s="2" t="s">
        <v>82</v>
      </c>
      <c r="C49" s="2" t="s">
        <v>56</v>
      </c>
      <c r="D49" s="3" t="s">
        <v>87</v>
      </c>
      <c r="E49" s="6">
        <v>73.86</v>
      </c>
      <c r="F49" s="6">
        <v>0.31</v>
      </c>
      <c r="G49" s="6">
        <v>13.3</v>
      </c>
      <c r="H49" s="6">
        <v>3.31</v>
      </c>
      <c r="I49" s="6">
        <v>0.02</v>
      </c>
      <c r="J49" s="6">
        <v>0.5</v>
      </c>
      <c r="K49" s="6">
        <v>0.08</v>
      </c>
      <c r="L49" s="6">
        <v>2.73</v>
      </c>
      <c r="M49" s="6">
        <v>5.83</v>
      </c>
      <c r="N49" s="6">
        <v>0.05</v>
      </c>
      <c r="O49" s="6">
        <v>100</v>
      </c>
      <c r="Q49" s="6">
        <v>2.99</v>
      </c>
      <c r="R49" s="6" t="s">
        <v>63</v>
      </c>
      <c r="S49" s="6">
        <v>7</v>
      </c>
      <c r="T49" s="6">
        <v>8</v>
      </c>
      <c r="U49" s="6">
        <v>3</v>
      </c>
      <c r="W49" s="6">
        <v>2</v>
      </c>
      <c r="X49" s="6">
        <v>20</v>
      </c>
      <c r="Y49" s="6">
        <v>53</v>
      </c>
      <c r="Z49" s="6" t="s">
        <v>74</v>
      </c>
      <c r="AB49" s="6">
        <v>143</v>
      </c>
      <c r="AC49" s="6">
        <v>55</v>
      </c>
      <c r="AD49" s="6">
        <v>282</v>
      </c>
      <c r="AE49" s="6">
        <v>13</v>
      </c>
      <c r="AF49" s="6">
        <v>1</v>
      </c>
      <c r="AG49" s="6" t="s">
        <v>88</v>
      </c>
      <c r="AH49" s="6" t="s">
        <v>88</v>
      </c>
      <c r="AJ49" s="6">
        <v>1</v>
      </c>
      <c r="AK49" s="6">
        <v>1</v>
      </c>
      <c r="AL49" s="6">
        <v>1608</v>
      </c>
      <c r="AM49" s="6">
        <v>39</v>
      </c>
      <c r="AN49" s="6">
        <v>92</v>
      </c>
      <c r="AO49" s="6">
        <v>39</v>
      </c>
      <c r="AP49" s="6">
        <v>29</v>
      </c>
      <c r="AR49" s="6">
        <f t="shared" si="5"/>
        <v>1857.9629829038211</v>
      </c>
      <c r="AS49" s="6">
        <v>7</v>
      </c>
      <c r="AT49" s="6" t="s">
        <v>89</v>
      </c>
      <c r="AU49" s="6">
        <v>24</v>
      </c>
      <c r="AV49" s="6">
        <v>5</v>
      </c>
      <c r="AW49" s="6">
        <v>69</v>
      </c>
      <c r="AX49" s="6">
        <v>29</v>
      </c>
      <c r="AY49" s="7">
        <f t="shared" si="4"/>
        <v>6.5885212159709967</v>
      </c>
      <c r="AZ49" s="6">
        <v>21.7</v>
      </c>
      <c r="BA49" s="6">
        <v>0.4</v>
      </c>
      <c r="BB49" s="6">
        <v>0.2</v>
      </c>
    </row>
    <row r="50" spans="1:54" x14ac:dyDescent="0.25">
      <c r="A50" s="5" t="s">
        <v>112</v>
      </c>
      <c r="B50" s="5" t="s">
        <v>148</v>
      </c>
      <c r="C50" s="5" t="s">
        <v>56</v>
      </c>
      <c r="D50" s="5" t="s">
        <v>113</v>
      </c>
      <c r="E50" s="6">
        <v>60.7</v>
      </c>
      <c r="F50" s="6">
        <v>0.78</v>
      </c>
      <c r="G50" s="6">
        <v>16.399999999999999</v>
      </c>
      <c r="H50" s="6">
        <v>6.64</v>
      </c>
      <c r="I50" s="6">
        <v>0.12</v>
      </c>
      <c r="J50" s="6">
        <v>2.97</v>
      </c>
      <c r="K50" s="6">
        <v>7.9</v>
      </c>
      <c r="L50" s="6">
        <v>3.9</v>
      </c>
      <c r="M50" s="6">
        <v>0.39</v>
      </c>
      <c r="N50" s="6">
        <v>0.15</v>
      </c>
      <c r="P50" s="6">
        <v>3.26</v>
      </c>
      <c r="Q50" s="6">
        <v>6.64</v>
      </c>
      <c r="S50" s="6">
        <v>13</v>
      </c>
      <c r="T50" s="6">
        <v>163</v>
      </c>
      <c r="U50" s="6">
        <v>77</v>
      </c>
      <c r="W50" s="6">
        <v>14</v>
      </c>
      <c r="AB50" s="6">
        <v>10</v>
      </c>
      <c r="AC50" s="6">
        <v>31</v>
      </c>
      <c r="AD50" s="6">
        <v>146</v>
      </c>
      <c r="AE50" s="6">
        <v>9</v>
      </c>
      <c r="AL50" s="6">
        <v>151</v>
      </c>
      <c r="AM50" s="6">
        <v>22.3</v>
      </c>
      <c r="AN50" s="6">
        <v>50.1</v>
      </c>
      <c r="AO50" s="6">
        <v>22.1</v>
      </c>
      <c r="AP50" s="6">
        <v>30</v>
      </c>
      <c r="AR50" s="6">
        <f t="shared" si="5"/>
        <v>4674.8746021450988</v>
      </c>
      <c r="AY50" s="7">
        <f t="shared" ref="AY50:AY59" si="6">AR50/AD50</f>
        <v>32.019689055788348</v>
      </c>
      <c r="BB50" s="6">
        <v>1.92</v>
      </c>
    </row>
    <row r="51" spans="1:54" x14ac:dyDescent="0.25">
      <c r="A51" s="6">
        <v>44078</v>
      </c>
      <c r="B51" s="5" t="s">
        <v>148</v>
      </c>
      <c r="C51" s="5" t="s">
        <v>56</v>
      </c>
      <c r="D51" s="5" t="s">
        <v>113</v>
      </c>
      <c r="E51" s="6">
        <v>61.4</v>
      </c>
      <c r="F51" s="6">
        <v>0.68</v>
      </c>
      <c r="G51" s="6">
        <v>15.3</v>
      </c>
      <c r="H51" s="6">
        <v>7.37</v>
      </c>
      <c r="I51" s="6">
        <v>0.13</v>
      </c>
      <c r="J51" s="6">
        <v>3.35</v>
      </c>
      <c r="K51" s="6">
        <v>4.6100000000000003</v>
      </c>
      <c r="L51" s="6">
        <v>4.03</v>
      </c>
      <c r="M51" s="6">
        <v>1.88</v>
      </c>
      <c r="N51" s="6">
        <v>0.15</v>
      </c>
      <c r="P51" s="6">
        <v>2.42</v>
      </c>
      <c r="Q51" s="6">
        <f t="shared" ref="Q51:Q61" si="7">H51*0.8998</f>
        <v>6.631526</v>
      </c>
      <c r="S51" s="6">
        <v>22</v>
      </c>
      <c r="T51" s="6">
        <v>161</v>
      </c>
      <c r="U51" s="6">
        <v>81</v>
      </c>
      <c r="W51" s="6">
        <v>22</v>
      </c>
      <c r="AB51" s="6">
        <v>48</v>
      </c>
      <c r="AC51" s="6">
        <v>465</v>
      </c>
      <c r="AD51" s="6">
        <v>133</v>
      </c>
      <c r="AE51" s="6">
        <v>10</v>
      </c>
      <c r="AL51" s="6">
        <v>664</v>
      </c>
      <c r="AM51" s="6">
        <v>32.799999999999997</v>
      </c>
      <c r="AN51" s="6">
        <v>62.9</v>
      </c>
      <c r="AO51" s="6">
        <v>27</v>
      </c>
      <c r="AP51" s="6">
        <v>31</v>
      </c>
      <c r="AR51" s="6">
        <f t="shared" si="5"/>
        <v>4075.5317044341891</v>
      </c>
      <c r="AY51" s="7">
        <f t="shared" si="6"/>
        <v>30.643095522061572</v>
      </c>
      <c r="BB51" s="6">
        <v>0.221</v>
      </c>
    </row>
    <row r="52" spans="1:54" x14ac:dyDescent="0.25">
      <c r="A52" s="5" t="s">
        <v>114</v>
      </c>
      <c r="B52" s="5" t="s">
        <v>148</v>
      </c>
      <c r="C52" s="5" t="s">
        <v>56</v>
      </c>
      <c r="D52" s="5" t="s">
        <v>113</v>
      </c>
      <c r="E52" s="6">
        <v>63.9</v>
      </c>
      <c r="F52" s="6">
        <v>0.63</v>
      </c>
      <c r="G52" s="6">
        <v>15.2</v>
      </c>
      <c r="H52" s="6">
        <v>5.96</v>
      </c>
      <c r="I52" s="6">
        <v>0.11</v>
      </c>
      <c r="J52" s="6">
        <v>2.59</v>
      </c>
      <c r="K52" s="6">
        <v>3.86</v>
      </c>
      <c r="L52" s="6">
        <v>4.2300000000000004</v>
      </c>
      <c r="M52" s="6">
        <v>2.2400000000000002</v>
      </c>
      <c r="N52" s="6">
        <v>0.15</v>
      </c>
      <c r="P52" s="6">
        <v>3.42</v>
      </c>
      <c r="Q52" s="6">
        <f t="shared" si="7"/>
        <v>5.3628080000000002</v>
      </c>
      <c r="S52" s="6">
        <v>13</v>
      </c>
      <c r="T52" s="6">
        <v>140</v>
      </c>
      <c r="U52" s="6">
        <v>60</v>
      </c>
      <c r="W52" s="6">
        <v>3</v>
      </c>
      <c r="AB52" s="6">
        <v>89</v>
      </c>
      <c r="AC52" s="6">
        <v>200</v>
      </c>
      <c r="AD52" s="6">
        <v>220</v>
      </c>
      <c r="AE52" s="6">
        <v>10</v>
      </c>
      <c r="AL52" s="6">
        <v>530</v>
      </c>
      <c r="AM52" s="6">
        <v>22.1</v>
      </c>
      <c r="AN52" s="6">
        <v>50.4</v>
      </c>
      <c r="AO52" s="6">
        <v>23.4</v>
      </c>
      <c r="AP52" s="6">
        <v>28</v>
      </c>
      <c r="AR52" s="6">
        <f t="shared" si="5"/>
        <v>3775.8602555787334</v>
      </c>
      <c r="AY52" s="7">
        <f t="shared" si="6"/>
        <v>17.163001161721514</v>
      </c>
      <c r="BB52" s="6">
        <v>0.23799999999999999</v>
      </c>
    </row>
    <row r="53" spans="1:54" x14ac:dyDescent="0.25">
      <c r="A53" s="5" t="s">
        <v>115</v>
      </c>
      <c r="B53" s="5" t="s">
        <v>148</v>
      </c>
      <c r="C53" s="5" t="s">
        <v>56</v>
      </c>
      <c r="D53" s="5" t="s">
        <v>113</v>
      </c>
      <c r="E53" s="6">
        <v>66.2</v>
      </c>
      <c r="F53" s="6">
        <v>0.63</v>
      </c>
      <c r="G53" s="6">
        <v>15.6</v>
      </c>
      <c r="H53" s="6">
        <v>5.63</v>
      </c>
      <c r="I53" s="6">
        <v>0.09</v>
      </c>
      <c r="J53" s="6">
        <v>1.96</v>
      </c>
      <c r="K53" s="6">
        <v>3.49</v>
      </c>
      <c r="L53" s="6">
        <v>3.78</v>
      </c>
      <c r="M53" s="6">
        <v>2.57</v>
      </c>
      <c r="N53" s="6">
        <v>0.1</v>
      </c>
      <c r="P53" s="6">
        <v>1.76</v>
      </c>
      <c r="Q53" s="6">
        <f t="shared" si="7"/>
        <v>5.065874</v>
      </c>
      <c r="S53" s="6">
        <v>12</v>
      </c>
      <c r="T53" s="6">
        <v>121</v>
      </c>
      <c r="U53" s="6">
        <v>96</v>
      </c>
      <c r="W53" s="6">
        <v>8</v>
      </c>
      <c r="AB53" s="6">
        <v>64</v>
      </c>
      <c r="AC53" s="6">
        <v>247</v>
      </c>
      <c r="AD53" s="6">
        <v>229</v>
      </c>
      <c r="AE53" s="6">
        <v>12</v>
      </c>
      <c r="AL53" s="6">
        <v>640</v>
      </c>
      <c r="AM53" s="6">
        <v>35.6</v>
      </c>
      <c r="AN53" s="6">
        <v>77.5</v>
      </c>
      <c r="AO53" s="6">
        <v>35.299999999999997</v>
      </c>
      <c r="AP53" s="6">
        <v>42</v>
      </c>
      <c r="AR53" s="6">
        <f t="shared" si="5"/>
        <v>3775.8602555787334</v>
      </c>
      <c r="AY53" s="7">
        <f t="shared" si="6"/>
        <v>16.48847273178486</v>
      </c>
      <c r="BB53" s="6">
        <v>0.159</v>
      </c>
    </row>
    <row r="54" spans="1:54" x14ac:dyDescent="0.25">
      <c r="A54" s="5" t="s">
        <v>116</v>
      </c>
      <c r="B54" s="5" t="s">
        <v>148</v>
      </c>
      <c r="C54" s="5" t="s">
        <v>56</v>
      </c>
      <c r="D54" s="5" t="s">
        <v>113</v>
      </c>
      <c r="E54" s="6">
        <v>66.599999999999994</v>
      </c>
      <c r="F54" s="6">
        <v>0.62</v>
      </c>
      <c r="G54" s="6">
        <v>15.5</v>
      </c>
      <c r="H54" s="6">
        <v>5.1100000000000003</v>
      </c>
      <c r="I54" s="6">
        <v>0.9</v>
      </c>
      <c r="J54" s="6">
        <v>1.08</v>
      </c>
      <c r="K54" s="6">
        <v>2.33</v>
      </c>
      <c r="L54" s="6">
        <v>4.43</v>
      </c>
      <c r="M54" s="6">
        <v>4.18</v>
      </c>
      <c r="N54" s="6">
        <v>0.12</v>
      </c>
      <c r="P54" s="6">
        <v>0.95</v>
      </c>
      <c r="Q54" s="6">
        <f t="shared" si="7"/>
        <v>4.5979780000000003</v>
      </c>
      <c r="S54" s="6">
        <v>13</v>
      </c>
      <c r="T54" s="6">
        <v>88</v>
      </c>
      <c r="U54" s="6">
        <v>12</v>
      </c>
      <c r="W54" s="6">
        <v>5</v>
      </c>
      <c r="AB54" s="6">
        <v>118</v>
      </c>
      <c r="AC54" s="6">
        <v>188</v>
      </c>
      <c r="AD54" s="6">
        <v>221</v>
      </c>
      <c r="AE54" s="6">
        <v>12</v>
      </c>
      <c r="AL54" s="6">
        <v>927</v>
      </c>
      <c r="AM54" s="6">
        <v>34</v>
      </c>
      <c r="AN54" s="6">
        <v>74.099999999999994</v>
      </c>
      <c r="AO54" s="6">
        <v>32.6</v>
      </c>
      <c r="AP54" s="6">
        <v>39</v>
      </c>
      <c r="AR54" s="6">
        <f t="shared" si="5"/>
        <v>3715.9259658076421</v>
      </c>
      <c r="AY54" s="7">
        <f t="shared" si="6"/>
        <v>16.814144641663539</v>
      </c>
      <c r="BB54" s="6">
        <v>0.19400000000000001</v>
      </c>
    </row>
    <row r="55" spans="1:54" x14ac:dyDescent="0.25">
      <c r="A55" s="5" t="s">
        <v>117</v>
      </c>
      <c r="B55" s="5" t="s">
        <v>148</v>
      </c>
      <c r="C55" s="5" t="s">
        <v>56</v>
      </c>
      <c r="D55" s="5" t="s">
        <v>113</v>
      </c>
      <c r="E55" s="6">
        <v>67.099999999999994</v>
      </c>
      <c r="F55" s="6">
        <v>0.68</v>
      </c>
      <c r="G55" s="6">
        <v>15</v>
      </c>
      <c r="H55" s="6">
        <v>5.24</v>
      </c>
      <c r="I55" s="6">
        <v>0.1</v>
      </c>
      <c r="J55" s="6">
        <v>1.98</v>
      </c>
      <c r="K55" s="6">
        <v>2.04</v>
      </c>
      <c r="L55" s="6">
        <v>3.33</v>
      </c>
      <c r="M55" s="6">
        <v>4.45</v>
      </c>
      <c r="N55" s="6">
        <v>0.13</v>
      </c>
      <c r="P55" s="6">
        <v>1.28</v>
      </c>
      <c r="Q55" s="6">
        <f t="shared" si="7"/>
        <v>4.7149520000000003</v>
      </c>
      <c r="S55" s="6">
        <v>11</v>
      </c>
      <c r="T55" s="6">
        <v>92</v>
      </c>
      <c r="U55" s="6">
        <v>9</v>
      </c>
      <c r="W55" s="6">
        <v>3</v>
      </c>
      <c r="AB55" s="6">
        <v>155</v>
      </c>
      <c r="AC55" s="6">
        <v>182</v>
      </c>
      <c r="AD55" s="6">
        <v>216</v>
      </c>
      <c r="AE55" s="6">
        <v>14</v>
      </c>
      <c r="AL55" s="6">
        <v>1099</v>
      </c>
      <c r="AM55" s="6">
        <v>29.8</v>
      </c>
      <c r="AN55" s="6">
        <v>69.5</v>
      </c>
      <c r="AO55" s="6">
        <v>31.6</v>
      </c>
      <c r="AP55" s="6">
        <v>34</v>
      </c>
      <c r="AR55" s="6">
        <f t="shared" si="5"/>
        <v>4075.5317044341891</v>
      </c>
      <c r="AY55" s="7">
        <f t="shared" si="6"/>
        <v>18.868202335343469</v>
      </c>
      <c r="BB55" s="6">
        <v>0.191</v>
      </c>
    </row>
    <row r="56" spans="1:54" x14ac:dyDescent="0.25">
      <c r="A56" s="5" t="s">
        <v>118</v>
      </c>
      <c r="B56" s="5" t="s">
        <v>148</v>
      </c>
      <c r="C56" s="5" t="s">
        <v>56</v>
      </c>
      <c r="D56" s="5" t="s">
        <v>113</v>
      </c>
      <c r="E56" s="6">
        <v>70.3</v>
      </c>
      <c r="F56" s="6">
        <v>0.45</v>
      </c>
      <c r="G56" s="6">
        <v>15.2</v>
      </c>
      <c r="H56" s="6">
        <v>3.67</v>
      </c>
      <c r="I56" s="6">
        <v>7.0000000000000007E-2</v>
      </c>
      <c r="J56" s="6">
        <v>1.1599999999999999</v>
      </c>
      <c r="K56" s="6">
        <v>1.54</v>
      </c>
      <c r="L56" s="6">
        <v>2.93</v>
      </c>
      <c r="M56" s="6">
        <v>4.5199999999999996</v>
      </c>
      <c r="N56" s="6">
        <v>0.1</v>
      </c>
      <c r="P56" s="6">
        <v>1.22</v>
      </c>
      <c r="Q56" s="6">
        <f t="shared" si="7"/>
        <v>3.3022659999999999</v>
      </c>
      <c r="S56" s="6">
        <v>9</v>
      </c>
      <c r="T56" s="6">
        <v>51</v>
      </c>
      <c r="U56" s="6">
        <v>9</v>
      </c>
      <c r="W56" s="6">
        <v>3</v>
      </c>
      <c r="AB56" s="6">
        <v>169</v>
      </c>
      <c r="AC56" s="6">
        <v>238</v>
      </c>
      <c r="AD56" s="6">
        <v>216</v>
      </c>
      <c r="AE56" s="6">
        <v>15</v>
      </c>
      <c r="AL56" s="6">
        <v>1033</v>
      </c>
      <c r="AP56" s="6">
        <v>36</v>
      </c>
      <c r="AR56" s="6">
        <f t="shared" si="5"/>
        <v>2697.0430396990955</v>
      </c>
      <c r="AY56" s="7">
        <f t="shared" si="6"/>
        <v>12.486310368977295</v>
      </c>
      <c r="BB56" s="6">
        <v>0.222</v>
      </c>
    </row>
    <row r="57" spans="1:54" x14ac:dyDescent="0.25">
      <c r="A57" s="5" t="s">
        <v>119</v>
      </c>
      <c r="B57" s="5" t="s">
        <v>148</v>
      </c>
      <c r="C57" s="5" t="s">
        <v>56</v>
      </c>
      <c r="D57" s="5" t="s">
        <v>113</v>
      </c>
      <c r="E57" s="6">
        <v>73.099999999999994</v>
      </c>
      <c r="F57" s="6">
        <v>0.38</v>
      </c>
      <c r="G57" s="6">
        <v>14.6</v>
      </c>
      <c r="H57" s="6">
        <v>2.84</v>
      </c>
      <c r="I57" s="6">
        <v>7.0000000000000007E-2</v>
      </c>
      <c r="J57" s="6">
        <v>0.8</v>
      </c>
      <c r="K57" s="6">
        <v>1.28</v>
      </c>
      <c r="L57" s="6">
        <v>2.4</v>
      </c>
      <c r="M57" s="6">
        <v>4.55</v>
      </c>
      <c r="N57" s="6">
        <v>0.26</v>
      </c>
      <c r="P57" s="6">
        <v>2.5</v>
      </c>
      <c r="Q57" s="6">
        <f t="shared" si="7"/>
        <v>2.5554320000000001</v>
      </c>
      <c r="S57" s="6">
        <v>5</v>
      </c>
      <c r="T57" s="6">
        <v>18</v>
      </c>
      <c r="U57" s="6" t="s">
        <v>89</v>
      </c>
      <c r="W57" s="6" t="s">
        <v>89</v>
      </c>
      <c r="AB57" s="6">
        <v>216</v>
      </c>
      <c r="AC57" s="6">
        <v>98</v>
      </c>
      <c r="AD57" s="6">
        <v>259</v>
      </c>
      <c r="AE57" s="6">
        <v>15</v>
      </c>
      <c r="AL57" s="6">
        <v>839</v>
      </c>
      <c r="AM57" s="6">
        <v>46.6</v>
      </c>
      <c r="AN57" s="6">
        <v>108.4</v>
      </c>
      <c r="AO57" s="6">
        <v>43.9</v>
      </c>
      <c r="AP57" s="6">
        <v>40</v>
      </c>
      <c r="AR57" s="6">
        <f t="shared" si="5"/>
        <v>2277.5030113014582</v>
      </c>
      <c r="AY57" s="7">
        <f t="shared" si="6"/>
        <v>8.7934479200828495</v>
      </c>
      <c r="BB57" s="6">
        <v>0.158</v>
      </c>
    </row>
    <row r="58" spans="1:54" x14ac:dyDescent="0.25">
      <c r="A58" s="6">
        <v>42610</v>
      </c>
      <c r="B58" s="5" t="s">
        <v>148</v>
      </c>
      <c r="C58" s="5" t="s">
        <v>56</v>
      </c>
      <c r="D58" s="5" t="s">
        <v>113</v>
      </c>
      <c r="E58" s="6">
        <v>76.3</v>
      </c>
      <c r="F58" s="6">
        <v>0.23</v>
      </c>
      <c r="G58" s="6">
        <v>13.8</v>
      </c>
      <c r="H58" s="6">
        <v>1.82</v>
      </c>
      <c r="I58" s="6">
        <v>0.04</v>
      </c>
      <c r="J58" s="6">
        <v>0.3</v>
      </c>
      <c r="K58" s="6">
        <v>0.1</v>
      </c>
      <c r="L58" s="6">
        <v>4.2300000000000004</v>
      </c>
      <c r="M58" s="6">
        <v>2.99</v>
      </c>
      <c r="N58" s="6">
        <v>0.01</v>
      </c>
      <c r="P58" s="6">
        <v>1.35</v>
      </c>
      <c r="Q58" s="6">
        <f t="shared" si="7"/>
        <v>1.6376360000000001</v>
      </c>
      <c r="S58" s="6">
        <v>7</v>
      </c>
      <c r="T58" s="6">
        <v>10</v>
      </c>
      <c r="U58" s="6">
        <v>3</v>
      </c>
      <c r="W58" s="6" t="s">
        <v>89</v>
      </c>
      <c r="AB58" s="6">
        <v>76</v>
      </c>
      <c r="AC58" s="6">
        <v>120</v>
      </c>
      <c r="AD58" s="6">
        <v>165</v>
      </c>
      <c r="AE58" s="6">
        <v>11</v>
      </c>
      <c r="AL58" s="6">
        <v>1189</v>
      </c>
      <c r="AM58" s="6">
        <v>36.5</v>
      </c>
      <c r="AN58" s="6">
        <v>75.8</v>
      </c>
      <c r="AO58" s="6">
        <v>26.3</v>
      </c>
      <c r="AP58" s="6">
        <v>27</v>
      </c>
      <c r="AR58" s="6">
        <f t="shared" si="5"/>
        <v>1378.4886647350932</v>
      </c>
      <c r="AY58" s="7">
        <f t="shared" si="6"/>
        <v>8.3544767559702624</v>
      </c>
      <c r="BB58" s="6">
        <v>4.2999999999999997E-2</v>
      </c>
    </row>
    <row r="59" spans="1:54" x14ac:dyDescent="0.25">
      <c r="A59" s="5" t="s">
        <v>120</v>
      </c>
      <c r="B59" s="5" t="s">
        <v>148</v>
      </c>
      <c r="C59" s="5" t="s">
        <v>56</v>
      </c>
      <c r="D59" s="5" t="s">
        <v>113</v>
      </c>
      <c r="E59" s="6">
        <v>78.099999999999994</v>
      </c>
      <c r="F59" s="6">
        <v>0.25</v>
      </c>
      <c r="G59" s="6">
        <v>12.6</v>
      </c>
      <c r="H59" s="6">
        <v>1.35</v>
      </c>
      <c r="I59" s="6">
        <v>7.0000000000000007E-2</v>
      </c>
      <c r="J59" s="6">
        <v>0.56000000000000005</v>
      </c>
      <c r="K59" s="6">
        <v>1.34</v>
      </c>
      <c r="L59" s="6">
        <v>2.09</v>
      </c>
      <c r="M59" s="6">
        <v>3.19</v>
      </c>
      <c r="N59" s="6">
        <v>0.03</v>
      </c>
      <c r="P59" s="6">
        <v>2.83</v>
      </c>
      <c r="Q59" s="6">
        <f t="shared" si="7"/>
        <v>1.2147300000000001</v>
      </c>
      <c r="S59" s="6">
        <v>3</v>
      </c>
      <c r="T59" s="6">
        <v>13</v>
      </c>
      <c r="U59" s="6" t="s">
        <v>89</v>
      </c>
      <c r="W59" s="6" t="s">
        <v>89</v>
      </c>
      <c r="AB59" s="6">
        <v>140</v>
      </c>
      <c r="AC59" s="6">
        <v>61</v>
      </c>
      <c r="AD59" s="6">
        <v>223</v>
      </c>
      <c r="AE59" s="6">
        <v>13</v>
      </c>
      <c r="AL59" s="6">
        <v>750</v>
      </c>
      <c r="AM59" s="6">
        <v>41.4</v>
      </c>
      <c r="AN59" s="6">
        <v>92.6</v>
      </c>
      <c r="AO59" s="6">
        <v>34.4</v>
      </c>
      <c r="AP59" s="6">
        <v>29</v>
      </c>
      <c r="AR59" s="6">
        <f t="shared" si="5"/>
        <v>1498.3572442772752</v>
      </c>
      <c r="AY59" s="7">
        <f t="shared" si="6"/>
        <v>6.7190907815124445</v>
      </c>
      <c r="BB59" s="6">
        <v>0.115</v>
      </c>
    </row>
    <row r="60" spans="1:54" x14ac:dyDescent="0.25">
      <c r="A60" s="5" t="s">
        <v>121</v>
      </c>
      <c r="B60" s="5" t="s">
        <v>149</v>
      </c>
      <c r="C60" s="5" t="s">
        <v>56</v>
      </c>
      <c r="D60" s="5" t="s">
        <v>113</v>
      </c>
      <c r="E60" s="6">
        <v>71.400000000000006</v>
      </c>
      <c r="F60" s="6">
        <v>0.42</v>
      </c>
      <c r="G60" s="6">
        <v>14.8</v>
      </c>
      <c r="H60" s="6">
        <v>3.91</v>
      </c>
      <c r="I60" s="6">
        <v>0.03</v>
      </c>
      <c r="J60" s="6">
        <v>1.54</v>
      </c>
      <c r="K60" s="6">
        <v>0.21</v>
      </c>
      <c r="L60" s="6">
        <v>3.39</v>
      </c>
      <c r="M60" s="6">
        <v>4.25</v>
      </c>
      <c r="N60" s="6">
        <v>0.08</v>
      </c>
      <c r="P60" s="6">
        <v>1.89</v>
      </c>
      <c r="Q60" s="6">
        <f t="shared" si="7"/>
        <v>3.5182180000000005</v>
      </c>
      <c r="S60" s="6">
        <v>12</v>
      </c>
      <c r="T60" s="6">
        <v>79</v>
      </c>
      <c r="U60" s="6">
        <v>48</v>
      </c>
      <c r="W60" s="6">
        <v>4</v>
      </c>
      <c r="AB60" s="6">
        <v>150</v>
      </c>
      <c r="AC60" s="6">
        <v>82</v>
      </c>
      <c r="AD60" s="6">
        <v>230</v>
      </c>
      <c r="AE60" s="6">
        <v>10</v>
      </c>
      <c r="AL60" s="6">
        <v>870</v>
      </c>
      <c r="AP60" s="6">
        <v>22</v>
      </c>
      <c r="AR60" s="6">
        <f t="shared" si="5"/>
        <v>2517.2401703858222</v>
      </c>
    </row>
    <row r="61" spans="1:54" x14ac:dyDescent="0.25">
      <c r="A61" s="5" t="s">
        <v>122</v>
      </c>
      <c r="B61" s="5" t="s">
        <v>149</v>
      </c>
      <c r="C61" s="5" t="s">
        <v>56</v>
      </c>
      <c r="D61" s="5" t="s">
        <v>113</v>
      </c>
      <c r="E61" s="6">
        <v>68.900000000000006</v>
      </c>
      <c r="F61" s="6">
        <v>0.42</v>
      </c>
      <c r="G61" s="6">
        <v>14.2</v>
      </c>
      <c r="H61" s="6">
        <v>4.45</v>
      </c>
      <c r="I61" s="6">
        <v>0.09</v>
      </c>
      <c r="J61" s="6">
        <v>1.86</v>
      </c>
      <c r="K61" s="6">
        <v>1.45</v>
      </c>
      <c r="L61" s="6">
        <v>4.45</v>
      </c>
      <c r="M61" s="6">
        <v>4.1399999999999997</v>
      </c>
      <c r="N61" s="6">
        <v>0.08</v>
      </c>
      <c r="P61" s="6">
        <v>2.68</v>
      </c>
      <c r="Q61" s="6">
        <f t="shared" si="7"/>
        <v>4.0041100000000007</v>
      </c>
      <c r="S61" s="6">
        <v>6</v>
      </c>
      <c r="T61" s="6">
        <v>53</v>
      </c>
      <c r="U61" s="6">
        <v>26</v>
      </c>
      <c r="W61" s="6">
        <v>14</v>
      </c>
      <c r="AB61" s="6">
        <v>92</v>
      </c>
      <c r="AC61" s="6">
        <v>126</v>
      </c>
      <c r="AD61" s="6">
        <v>232</v>
      </c>
      <c r="AE61" s="6">
        <v>9</v>
      </c>
      <c r="AL61" s="6">
        <v>1060</v>
      </c>
      <c r="AP61" s="6">
        <v>25</v>
      </c>
      <c r="AR61" s="6">
        <f t="shared" si="5"/>
        <v>2517.2401703858222</v>
      </c>
    </row>
    <row r="62" spans="1:54" x14ac:dyDescent="0.25">
      <c r="A62" s="4" t="s">
        <v>90</v>
      </c>
      <c r="B62" s="2" t="s">
        <v>147</v>
      </c>
      <c r="C62" s="2" t="s">
        <v>56</v>
      </c>
      <c r="D62" s="3" t="s">
        <v>87</v>
      </c>
      <c r="E62" s="6">
        <v>74.599999999999994</v>
      </c>
      <c r="F62" s="6">
        <v>0.28999999999999998</v>
      </c>
      <c r="G62" s="6">
        <v>13.21</v>
      </c>
      <c r="H62" s="6">
        <v>3.68</v>
      </c>
      <c r="I62" s="6">
        <v>0.03</v>
      </c>
      <c r="J62" s="6">
        <v>0.64</v>
      </c>
      <c r="K62" s="6">
        <v>0.12</v>
      </c>
      <c r="L62" s="6">
        <v>1.89</v>
      </c>
      <c r="M62" s="6">
        <v>5.48</v>
      </c>
      <c r="N62" s="6">
        <v>0.95</v>
      </c>
      <c r="O62" s="6">
        <v>100</v>
      </c>
      <c r="Q62" s="6">
        <v>3.3</v>
      </c>
      <c r="R62" s="6" t="s">
        <v>63</v>
      </c>
      <c r="S62" s="6">
        <v>9</v>
      </c>
      <c r="T62" s="6">
        <v>8</v>
      </c>
      <c r="U62" s="6">
        <v>3</v>
      </c>
      <c r="W62" s="6">
        <v>2</v>
      </c>
      <c r="X62" s="6">
        <v>29</v>
      </c>
      <c r="Y62" s="6">
        <v>91</v>
      </c>
      <c r="Z62" s="6" t="s">
        <v>74</v>
      </c>
      <c r="AB62" s="6">
        <v>165</v>
      </c>
      <c r="AC62" s="6">
        <v>99</v>
      </c>
      <c r="AD62" s="6">
        <v>276</v>
      </c>
      <c r="AE62" s="6">
        <v>13</v>
      </c>
      <c r="AF62" s="6">
        <v>0</v>
      </c>
      <c r="AG62" s="6" t="s">
        <v>88</v>
      </c>
      <c r="AH62" s="6" t="s">
        <v>88</v>
      </c>
      <c r="AJ62" s="6">
        <v>1</v>
      </c>
      <c r="AK62" s="6">
        <v>1</v>
      </c>
      <c r="AL62" s="6">
        <v>1631</v>
      </c>
      <c r="AM62" s="6">
        <v>54</v>
      </c>
      <c r="AN62" s="6">
        <v>103</v>
      </c>
      <c r="AO62" s="6">
        <v>48</v>
      </c>
      <c r="AP62" s="6">
        <v>43</v>
      </c>
      <c r="AR62" s="6">
        <f t="shared" si="5"/>
        <v>1738.0944033616393</v>
      </c>
      <c r="AS62" s="6">
        <v>12</v>
      </c>
      <c r="AT62" s="6" t="s">
        <v>89</v>
      </c>
      <c r="AU62" s="6">
        <v>22</v>
      </c>
      <c r="AV62" s="6">
        <v>6</v>
      </c>
      <c r="AW62" s="6">
        <v>75</v>
      </c>
      <c r="AX62" s="6">
        <v>35</v>
      </c>
      <c r="AY62" s="7">
        <f t="shared" si="4"/>
        <v>6.2974434904407222</v>
      </c>
      <c r="AZ62" s="6">
        <v>21.1</v>
      </c>
      <c r="BA62" s="6">
        <v>0.3</v>
      </c>
      <c r="BB62" s="6">
        <v>0.2</v>
      </c>
    </row>
    <row r="63" spans="1:54" x14ac:dyDescent="0.25">
      <c r="A63" s="10">
        <v>840200</v>
      </c>
      <c r="B63" s="6" t="s">
        <v>124</v>
      </c>
      <c r="C63" s="6" t="s">
        <v>126</v>
      </c>
      <c r="D63" s="5" t="s">
        <v>113</v>
      </c>
      <c r="E63" s="11">
        <v>76.58</v>
      </c>
      <c r="F63" s="11">
        <v>0.22</v>
      </c>
      <c r="G63" s="11">
        <v>14.52</v>
      </c>
      <c r="H63" s="11">
        <v>1.74</v>
      </c>
      <c r="I63" s="11">
        <v>0.02</v>
      </c>
      <c r="J63" s="11">
        <v>0.38</v>
      </c>
      <c r="K63" s="11">
        <v>0.28000000000000003</v>
      </c>
      <c r="L63" s="11">
        <v>3.15</v>
      </c>
      <c r="M63" s="11">
        <v>4.66</v>
      </c>
      <c r="N63" s="11">
        <v>0.03</v>
      </c>
      <c r="Q63" s="11">
        <v>1.56</v>
      </c>
      <c r="R63" s="11"/>
      <c r="S63" s="11">
        <v>3</v>
      </c>
      <c r="T63" s="11">
        <v>21</v>
      </c>
      <c r="U63" s="11">
        <v>1</v>
      </c>
      <c r="V63" s="11"/>
      <c r="W63" s="11">
        <v>1</v>
      </c>
      <c r="X63" s="11"/>
      <c r="Y63" s="11"/>
      <c r="Z63" s="11"/>
      <c r="AA63" s="11"/>
      <c r="AB63" s="11">
        <v>135</v>
      </c>
      <c r="AC63" s="11">
        <v>138</v>
      </c>
      <c r="AD63" s="11">
        <v>132</v>
      </c>
      <c r="AE63" s="11">
        <v>14</v>
      </c>
      <c r="AF63" s="11"/>
      <c r="AI63" s="11"/>
      <c r="AL63" s="11">
        <v>1385</v>
      </c>
      <c r="AM63" s="11">
        <v>44.7</v>
      </c>
      <c r="AN63" s="11">
        <v>89.5</v>
      </c>
      <c r="AO63" s="11">
        <v>26.5</v>
      </c>
      <c r="AP63" s="11">
        <v>18</v>
      </c>
      <c r="AQ63" s="11"/>
      <c r="AR63" s="6">
        <f t="shared" si="5"/>
        <v>1318.5543749640021</v>
      </c>
      <c r="AS63" s="11"/>
      <c r="AT63" s="11"/>
      <c r="AU63" s="11"/>
      <c r="AV63" s="11"/>
      <c r="AY63" s="11">
        <v>10.15</v>
      </c>
      <c r="AZ63" s="11">
        <v>0.43</v>
      </c>
      <c r="BA63" s="11">
        <v>0.78</v>
      </c>
      <c r="BB63" s="11">
        <v>0.14000000000000001</v>
      </c>
    </row>
    <row r="64" spans="1:54" x14ac:dyDescent="0.25">
      <c r="A64" s="5" t="s">
        <v>123</v>
      </c>
      <c r="B64" s="6" t="s">
        <v>124</v>
      </c>
      <c r="C64" s="5" t="s">
        <v>56</v>
      </c>
      <c r="D64" s="6" t="s">
        <v>125</v>
      </c>
      <c r="E64" s="6">
        <v>75.2</v>
      </c>
      <c r="F64" s="6">
        <v>0.11</v>
      </c>
      <c r="G64" s="6">
        <v>11.72</v>
      </c>
      <c r="H64" s="6">
        <v>0.79</v>
      </c>
      <c r="I64" s="6">
        <v>0</v>
      </c>
      <c r="J64" s="6">
        <v>0.2</v>
      </c>
      <c r="K64" s="6">
        <v>0.01</v>
      </c>
      <c r="L64" s="6">
        <v>0.24</v>
      </c>
      <c r="M64" s="6">
        <v>9.2100000000000009</v>
      </c>
      <c r="N64" s="6">
        <v>0.03</v>
      </c>
      <c r="O64" s="6">
        <v>97.26</v>
      </c>
      <c r="P64" s="6">
        <v>0.79</v>
      </c>
      <c r="Q64" s="6">
        <f>H64*0.8998</f>
        <v>0.71084200000000008</v>
      </c>
      <c r="S64" s="6">
        <v>4</v>
      </c>
      <c r="T64" s="6">
        <v>5</v>
      </c>
      <c r="U64" s="6">
        <v>1</v>
      </c>
      <c r="W64" s="6">
        <v>2</v>
      </c>
      <c r="AB64" s="6">
        <v>224</v>
      </c>
      <c r="AC64" s="6">
        <v>80</v>
      </c>
      <c r="AD64" s="6">
        <v>156</v>
      </c>
      <c r="AE64" s="6">
        <v>19</v>
      </c>
      <c r="AL64" s="6">
        <v>3133</v>
      </c>
      <c r="AM64" s="6">
        <v>23.4</v>
      </c>
      <c r="AN64" s="6">
        <v>48</v>
      </c>
      <c r="AO64" s="6">
        <v>19.899999999999999</v>
      </c>
      <c r="AP64" s="6">
        <v>46</v>
      </c>
      <c r="AR64" s="6">
        <f t="shared" si="5"/>
        <v>659.27718748200107</v>
      </c>
      <c r="AS64" s="6">
        <v>4</v>
      </c>
      <c r="AU64" s="6">
        <v>21</v>
      </c>
      <c r="AY64" s="6">
        <v>4.2300000000000004</v>
      </c>
      <c r="BB64" s="6">
        <f>N64/G64</f>
        <v>2.5597269624573378E-3</v>
      </c>
    </row>
    <row r="65" spans="1:54" x14ac:dyDescent="0.25">
      <c r="A65" s="2">
        <v>5</v>
      </c>
      <c r="B65" s="6" t="s">
        <v>124</v>
      </c>
      <c r="C65" s="5" t="s">
        <v>56</v>
      </c>
      <c r="D65" s="6" t="s">
        <v>125</v>
      </c>
      <c r="E65" s="6">
        <v>60.15</v>
      </c>
      <c r="F65" s="6">
        <v>0.56999999999999995</v>
      </c>
      <c r="G65" s="6">
        <v>10.6</v>
      </c>
      <c r="H65" s="6">
        <v>9.8000000000000007</v>
      </c>
      <c r="I65" s="6">
        <v>7.0000000000000007E-2</v>
      </c>
      <c r="J65" s="6">
        <v>8.6</v>
      </c>
      <c r="K65" s="6">
        <v>0.28999999999999998</v>
      </c>
      <c r="L65" s="6">
        <v>0.17</v>
      </c>
      <c r="M65" s="6">
        <v>5.86</v>
      </c>
      <c r="N65" s="6">
        <v>0.31</v>
      </c>
      <c r="O65" s="6">
        <v>96.46</v>
      </c>
      <c r="P65" s="6">
        <v>2.98</v>
      </c>
      <c r="Q65" s="6">
        <f>H65*0.8998</f>
        <v>8.8180400000000017</v>
      </c>
      <c r="S65" s="6">
        <v>89</v>
      </c>
      <c r="T65" s="6">
        <v>186</v>
      </c>
      <c r="U65" s="6">
        <v>13</v>
      </c>
      <c r="W65" s="6">
        <v>18</v>
      </c>
      <c r="AB65" s="6">
        <v>494</v>
      </c>
      <c r="AC65" s="6">
        <v>7</v>
      </c>
      <c r="AD65" s="6">
        <v>159</v>
      </c>
      <c r="AE65" s="6">
        <v>16</v>
      </c>
      <c r="AL65" s="6">
        <v>314</v>
      </c>
      <c r="AM65" s="6">
        <v>49</v>
      </c>
      <c r="AN65" s="6">
        <v>89.9</v>
      </c>
      <c r="AO65" s="6">
        <v>41</v>
      </c>
      <c r="AP65" s="6">
        <v>27</v>
      </c>
      <c r="AR65" s="6">
        <f t="shared" si="5"/>
        <v>3416.2545169521873</v>
      </c>
      <c r="AS65" s="6">
        <v>10</v>
      </c>
      <c r="AU65" s="6">
        <v>97</v>
      </c>
      <c r="AY65" s="6">
        <v>21.49</v>
      </c>
      <c r="BB65" s="6">
        <f>N65/G65</f>
        <v>2.9245283018867925E-2</v>
      </c>
    </row>
    <row r="66" spans="1:54" x14ac:dyDescent="0.25">
      <c r="A66" s="10" t="s">
        <v>128</v>
      </c>
      <c r="B66" s="6" t="s">
        <v>124</v>
      </c>
      <c r="C66" s="6" t="s">
        <v>129</v>
      </c>
      <c r="D66" s="6" t="s">
        <v>125</v>
      </c>
      <c r="E66" s="11">
        <v>74.56</v>
      </c>
      <c r="F66" s="11">
        <v>0.22</v>
      </c>
      <c r="G66" s="11">
        <v>12.83</v>
      </c>
      <c r="H66" s="11">
        <v>1.72</v>
      </c>
      <c r="I66" s="11">
        <v>0.01</v>
      </c>
      <c r="J66" s="11">
        <v>0.33</v>
      </c>
      <c r="K66" s="11">
        <v>0.04</v>
      </c>
      <c r="L66" s="11">
        <v>1.1399999999999999</v>
      </c>
      <c r="M66" s="11">
        <v>6.38</v>
      </c>
      <c r="N66" s="11">
        <v>0.03</v>
      </c>
      <c r="O66" s="11">
        <v>97.26</v>
      </c>
      <c r="P66" s="11">
        <v>1.75</v>
      </c>
      <c r="Q66" s="11">
        <v>1.62</v>
      </c>
      <c r="R66" s="11"/>
      <c r="S66" s="11">
        <v>3</v>
      </c>
      <c r="T66" s="11">
        <v>19</v>
      </c>
      <c r="U66" s="11">
        <v>3</v>
      </c>
      <c r="V66" s="11"/>
      <c r="W66" s="11">
        <v>2</v>
      </c>
      <c r="X66" s="11"/>
      <c r="Y66" s="11"/>
      <c r="Z66" s="11"/>
      <c r="AA66" s="11"/>
      <c r="AB66" s="11">
        <v>196</v>
      </c>
      <c r="AC66" s="11">
        <v>48</v>
      </c>
      <c r="AD66" s="11">
        <v>134</v>
      </c>
      <c r="AE66" s="11">
        <v>13</v>
      </c>
      <c r="AF66" s="11"/>
      <c r="AI66" s="11"/>
      <c r="AL66" s="11">
        <v>1240</v>
      </c>
      <c r="AM66" s="11"/>
      <c r="AN66" s="11"/>
      <c r="AO66" s="11"/>
      <c r="AP66" s="11">
        <v>18</v>
      </c>
      <c r="AQ66" s="11"/>
      <c r="AR66" s="6">
        <f t="shared" ref="AR66:AR102" si="8">10000*F66*(47.867)/(47.867+2*15.9994)</f>
        <v>1318.5543749640021</v>
      </c>
      <c r="AS66" s="11">
        <v>50</v>
      </c>
      <c r="AT66" s="11"/>
      <c r="AU66" s="11">
        <v>31</v>
      </c>
      <c r="AV66" s="11"/>
      <c r="AY66" s="11">
        <v>9.84</v>
      </c>
      <c r="AZ66" s="11"/>
      <c r="BA66" s="11">
        <v>0.69</v>
      </c>
      <c r="BB66" s="11"/>
    </row>
    <row r="67" spans="1:54" x14ac:dyDescent="0.25">
      <c r="A67" s="12" t="s">
        <v>130</v>
      </c>
      <c r="B67" s="6" t="s">
        <v>124</v>
      </c>
      <c r="C67" s="6" t="s">
        <v>129</v>
      </c>
      <c r="D67" s="6" t="s">
        <v>125</v>
      </c>
      <c r="E67" s="13">
        <v>76.930000000000007</v>
      </c>
      <c r="F67" s="13">
        <v>0.22</v>
      </c>
      <c r="G67" s="13">
        <v>12.45</v>
      </c>
      <c r="H67" s="13">
        <v>2.71</v>
      </c>
      <c r="I67" s="13">
        <v>0.01</v>
      </c>
      <c r="J67" s="13">
        <v>0.35</v>
      </c>
      <c r="K67" s="13">
        <v>0.05</v>
      </c>
      <c r="L67" s="13">
        <v>0.19</v>
      </c>
      <c r="M67" s="13">
        <v>7.84</v>
      </c>
      <c r="N67" s="13">
        <v>0.05</v>
      </c>
      <c r="O67" s="13">
        <v>100.77</v>
      </c>
      <c r="P67" s="13">
        <v>1.76</v>
      </c>
      <c r="Q67" s="13">
        <v>2.46</v>
      </c>
      <c r="R67" s="13"/>
      <c r="S67" s="13">
        <v>4</v>
      </c>
      <c r="T67" s="13">
        <v>20</v>
      </c>
      <c r="U67" s="13">
        <v>2</v>
      </c>
      <c r="V67" s="11"/>
      <c r="W67" s="13">
        <v>3</v>
      </c>
      <c r="X67" s="13"/>
      <c r="Y67" s="13"/>
      <c r="Z67" s="13"/>
      <c r="AA67" s="13"/>
      <c r="AB67" s="13">
        <v>211</v>
      </c>
      <c r="AC67" s="11">
        <v>59</v>
      </c>
      <c r="AD67" s="13">
        <v>124</v>
      </c>
      <c r="AE67" s="13">
        <v>11</v>
      </c>
      <c r="AF67" s="13"/>
      <c r="AI67" s="13"/>
      <c r="AL67" s="13">
        <v>3152</v>
      </c>
      <c r="AM67" s="13"/>
      <c r="AN67" s="13"/>
      <c r="AO67" s="13"/>
      <c r="AP67" s="13">
        <v>22</v>
      </c>
      <c r="AQ67" s="11"/>
      <c r="AR67" s="6">
        <f t="shared" si="8"/>
        <v>1318.5543749640021</v>
      </c>
      <c r="AS67" s="13">
        <v>327</v>
      </c>
      <c r="AT67" s="13"/>
      <c r="AU67" s="13">
        <v>35</v>
      </c>
      <c r="AV67" s="13"/>
      <c r="AY67" s="13">
        <v>9.19</v>
      </c>
      <c r="AZ67" s="13"/>
      <c r="BA67" s="13">
        <v>0.49</v>
      </c>
      <c r="BB67" s="13"/>
    </row>
    <row r="68" spans="1:54" x14ac:dyDescent="0.25">
      <c r="A68" s="10" t="s">
        <v>131</v>
      </c>
      <c r="B68" s="6" t="s">
        <v>124</v>
      </c>
      <c r="C68" s="6" t="s">
        <v>129</v>
      </c>
      <c r="D68" s="6" t="s">
        <v>125</v>
      </c>
      <c r="E68" s="13">
        <v>75.38</v>
      </c>
      <c r="F68" s="13">
        <v>0.19</v>
      </c>
      <c r="G68" s="13">
        <v>12.57</v>
      </c>
      <c r="H68" s="13">
        <v>186</v>
      </c>
      <c r="I68" s="13">
        <v>0</v>
      </c>
      <c r="J68" s="13">
        <v>0.32</v>
      </c>
      <c r="K68" s="13">
        <v>0.02</v>
      </c>
      <c r="L68" s="13">
        <v>1</v>
      </c>
      <c r="M68" s="13">
        <v>6.96</v>
      </c>
      <c r="N68" s="13">
        <v>0.04</v>
      </c>
      <c r="O68" s="13">
        <v>98.34</v>
      </c>
      <c r="P68" s="13">
        <v>2.13</v>
      </c>
      <c r="Q68" s="13">
        <v>1.74</v>
      </c>
      <c r="R68" s="11"/>
      <c r="S68" s="13">
        <v>3</v>
      </c>
      <c r="T68" s="13">
        <v>18</v>
      </c>
      <c r="U68" s="13">
        <v>2</v>
      </c>
      <c r="V68" s="11"/>
      <c r="W68" s="13">
        <v>2</v>
      </c>
      <c r="X68" s="13"/>
      <c r="Y68" s="13"/>
      <c r="Z68" s="13"/>
      <c r="AA68" s="11"/>
      <c r="AB68" s="13">
        <v>190</v>
      </c>
      <c r="AC68" s="11">
        <v>52</v>
      </c>
      <c r="AD68" s="13">
        <v>134</v>
      </c>
      <c r="AE68" s="13">
        <v>12</v>
      </c>
      <c r="AF68" s="11"/>
      <c r="AI68" s="11"/>
      <c r="AL68" s="13">
        <v>1941</v>
      </c>
      <c r="AM68" s="13"/>
      <c r="AN68" s="13"/>
      <c r="AO68" s="11"/>
      <c r="AP68" s="11">
        <v>18</v>
      </c>
      <c r="AQ68" s="11"/>
      <c r="AR68" s="6">
        <f t="shared" si="8"/>
        <v>1138.7515056507291</v>
      </c>
      <c r="AS68" s="13">
        <v>196</v>
      </c>
      <c r="AT68" s="11"/>
      <c r="AU68" s="11">
        <v>34</v>
      </c>
      <c r="AV68" s="11"/>
      <c r="AY68" s="13">
        <v>8.5</v>
      </c>
      <c r="AZ68" s="13"/>
      <c r="BA68" s="13">
        <v>0.66</v>
      </c>
      <c r="BB68" s="13"/>
    </row>
    <row r="69" spans="1:54" x14ac:dyDescent="0.25">
      <c r="A69" s="10" t="s">
        <v>132</v>
      </c>
      <c r="B69" s="6" t="s">
        <v>124</v>
      </c>
      <c r="C69" s="6" t="s">
        <v>129</v>
      </c>
      <c r="D69" s="6" t="s">
        <v>125</v>
      </c>
      <c r="E69" s="13">
        <v>74.83</v>
      </c>
      <c r="F69" s="13">
        <v>0.19</v>
      </c>
      <c r="G69" s="13">
        <v>13.6</v>
      </c>
      <c r="H69" s="13">
        <v>1.95</v>
      </c>
      <c r="I69" s="13">
        <v>0</v>
      </c>
      <c r="J69" s="13">
        <v>0.4</v>
      </c>
      <c r="K69" s="13">
        <v>0.09</v>
      </c>
      <c r="L69" s="13">
        <v>2.2000000000000002</v>
      </c>
      <c r="M69" s="13">
        <v>6.77</v>
      </c>
      <c r="N69" s="13">
        <v>0.05</v>
      </c>
      <c r="O69" s="13">
        <v>100.08</v>
      </c>
      <c r="P69" s="13">
        <v>1.36</v>
      </c>
      <c r="Q69" s="13">
        <v>0.37</v>
      </c>
      <c r="R69" s="11"/>
      <c r="S69" s="11">
        <v>2</v>
      </c>
      <c r="T69" s="13">
        <v>16</v>
      </c>
      <c r="U69" s="13">
        <v>2</v>
      </c>
      <c r="V69" s="11"/>
      <c r="W69" s="13">
        <v>5</v>
      </c>
      <c r="X69" s="13"/>
      <c r="Y69" s="13"/>
      <c r="Z69" s="13"/>
      <c r="AA69" s="11"/>
      <c r="AB69" s="13">
        <v>200</v>
      </c>
      <c r="AC69" s="11">
        <v>67</v>
      </c>
      <c r="AD69" s="13">
        <v>128</v>
      </c>
      <c r="AE69" s="13">
        <v>12</v>
      </c>
      <c r="AF69" s="11"/>
      <c r="AI69" s="11"/>
      <c r="AL69" s="13">
        <v>1348</v>
      </c>
      <c r="AM69" s="13"/>
      <c r="AN69" s="13"/>
      <c r="AO69" s="11"/>
      <c r="AP69" s="11">
        <v>12</v>
      </c>
      <c r="AQ69" s="11"/>
      <c r="AR69" s="6">
        <f t="shared" si="8"/>
        <v>1138.7515056507291</v>
      </c>
      <c r="AS69" s="13">
        <v>6</v>
      </c>
      <c r="AT69" s="11"/>
      <c r="AU69" s="11">
        <v>38</v>
      </c>
      <c r="AV69" s="11"/>
      <c r="AY69" s="13">
        <v>8.9</v>
      </c>
      <c r="AZ69" s="13"/>
      <c r="BA69" s="13">
        <v>0.98</v>
      </c>
      <c r="BB69" s="13"/>
    </row>
    <row r="70" spans="1:54" x14ac:dyDescent="0.25">
      <c r="A70" s="10" t="s">
        <v>133</v>
      </c>
      <c r="B70" s="6" t="s">
        <v>124</v>
      </c>
      <c r="C70" s="6" t="s">
        <v>129</v>
      </c>
      <c r="D70" s="6" t="s">
        <v>125</v>
      </c>
      <c r="E70" s="13">
        <v>75.790000000000006</v>
      </c>
      <c r="F70" s="13">
        <v>0.19</v>
      </c>
      <c r="G70" s="13">
        <v>13.63</v>
      </c>
      <c r="H70" s="13">
        <v>1.54</v>
      </c>
      <c r="I70" s="13">
        <v>0</v>
      </c>
      <c r="J70" s="13">
        <v>0.33</v>
      </c>
      <c r="K70" s="13">
        <v>0.1</v>
      </c>
      <c r="L70" s="13">
        <v>2.4300000000000002</v>
      </c>
      <c r="M70" s="13">
        <v>6.58</v>
      </c>
      <c r="N70" s="13">
        <v>0.04</v>
      </c>
      <c r="O70" s="13">
        <v>100.65</v>
      </c>
      <c r="P70" s="13">
        <v>1.47</v>
      </c>
      <c r="Q70" s="13">
        <v>2.21</v>
      </c>
      <c r="R70" s="11"/>
      <c r="S70" s="11">
        <v>3</v>
      </c>
      <c r="T70" s="13">
        <v>17</v>
      </c>
      <c r="U70" s="13">
        <v>3</v>
      </c>
      <c r="V70" s="11"/>
      <c r="W70" s="13">
        <v>5</v>
      </c>
      <c r="X70" s="13"/>
      <c r="Y70" s="13"/>
      <c r="Z70" s="13"/>
      <c r="AA70" s="11"/>
      <c r="AB70" s="13">
        <v>195</v>
      </c>
      <c r="AC70" s="11">
        <v>58</v>
      </c>
      <c r="AD70" s="13">
        <v>137</v>
      </c>
      <c r="AE70" s="13">
        <v>13</v>
      </c>
      <c r="AF70" s="11"/>
      <c r="AI70" s="11"/>
      <c r="AL70" s="13">
        <v>1151</v>
      </c>
      <c r="AM70" s="13"/>
      <c r="AN70" s="13"/>
      <c r="AO70" s="11"/>
      <c r="AP70" s="11">
        <v>14</v>
      </c>
      <c r="AQ70" s="11"/>
      <c r="AR70" s="6">
        <f t="shared" si="8"/>
        <v>1138.7515056507291</v>
      </c>
      <c r="AS70" s="13">
        <v>6</v>
      </c>
      <c r="AT70" s="11"/>
      <c r="AU70" s="11">
        <v>43</v>
      </c>
      <c r="AV70" s="11"/>
      <c r="AY70" s="13">
        <v>9.19</v>
      </c>
      <c r="AZ70" s="13"/>
      <c r="BA70" s="13">
        <v>0.93</v>
      </c>
      <c r="BB70" s="13"/>
    </row>
    <row r="71" spans="1:54" x14ac:dyDescent="0.25">
      <c r="A71" s="10" t="s">
        <v>134</v>
      </c>
      <c r="B71" s="6" t="s">
        <v>124</v>
      </c>
      <c r="C71" s="6" t="s">
        <v>135</v>
      </c>
      <c r="D71" s="6" t="s">
        <v>125</v>
      </c>
      <c r="E71" s="13">
        <v>76.510000000000005</v>
      </c>
      <c r="F71" s="13">
        <v>0.21</v>
      </c>
      <c r="G71" s="13">
        <v>13.96</v>
      </c>
      <c r="H71" s="13">
        <v>0.39</v>
      </c>
      <c r="I71" s="13">
        <v>0.01</v>
      </c>
      <c r="J71" s="13">
        <v>0.21</v>
      </c>
      <c r="K71" s="13">
        <v>0.28000000000000003</v>
      </c>
      <c r="L71" s="13">
        <v>3.62</v>
      </c>
      <c r="M71" s="13">
        <v>1.87</v>
      </c>
      <c r="N71" s="13">
        <v>0</v>
      </c>
      <c r="O71" s="13">
        <v>97.05</v>
      </c>
      <c r="P71" s="13">
        <v>2.29</v>
      </c>
      <c r="Q71" s="13">
        <v>1.78</v>
      </c>
      <c r="R71" s="11"/>
      <c r="S71" s="11" t="s">
        <v>89</v>
      </c>
      <c r="T71" s="13">
        <v>2</v>
      </c>
      <c r="U71" s="13">
        <v>3</v>
      </c>
      <c r="V71" s="11"/>
      <c r="W71" s="13">
        <v>2</v>
      </c>
      <c r="X71" s="13"/>
      <c r="Y71" s="13"/>
      <c r="Z71" s="13"/>
      <c r="AA71" s="13"/>
      <c r="AB71" s="13">
        <v>74</v>
      </c>
      <c r="AC71" s="11">
        <v>115</v>
      </c>
      <c r="AD71" s="13">
        <v>134</v>
      </c>
      <c r="AE71" s="13">
        <v>14</v>
      </c>
      <c r="AF71" s="11"/>
      <c r="AI71" s="11"/>
      <c r="AL71" s="13">
        <v>416</v>
      </c>
      <c r="AM71" s="13"/>
      <c r="AN71" s="13"/>
      <c r="AO71" s="11"/>
      <c r="AP71" s="11">
        <v>2</v>
      </c>
      <c r="AQ71" s="11"/>
      <c r="AR71" s="6">
        <f t="shared" si="8"/>
        <v>1258.6200851929111</v>
      </c>
      <c r="AS71" s="13">
        <v>14</v>
      </c>
      <c r="AT71" s="11"/>
      <c r="AU71" s="11">
        <v>40</v>
      </c>
      <c r="AV71" s="11"/>
      <c r="AY71" s="13">
        <v>8.9499999999999993</v>
      </c>
      <c r="AZ71" s="13"/>
      <c r="BA71" s="13">
        <v>6.04</v>
      </c>
      <c r="BB71" s="13"/>
    </row>
    <row r="72" spans="1:54" x14ac:dyDescent="0.25">
      <c r="A72" s="10" t="s">
        <v>136</v>
      </c>
      <c r="B72" s="6" t="s">
        <v>124</v>
      </c>
      <c r="C72" s="6" t="s">
        <v>135</v>
      </c>
      <c r="D72" s="6" t="s">
        <v>125</v>
      </c>
      <c r="E72" s="13">
        <v>76.23</v>
      </c>
      <c r="F72" s="13">
        <v>0.26</v>
      </c>
      <c r="G72" s="13">
        <v>13.54</v>
      </c>
      <c r="H72" s="13">
        <v>2.35</v>
      </c>
      <c r="I72" s="13">
        <v>0.1</v>
      </c>
      <c r="J72" s="13">
        <v>0.3</v>
      </c>
      <c r="K72" s="13">
        <v>0.18</v>
      </c>
      <c r="L72" s="13">
        <v>2.95</v>
      </c>
      <c r="M72" s="13">
        <v>2.23</v>
      </c>
      <c r="N72" s="13">
        <v>0</v>
      </c>
      <c r="O72" s="13">
        <v>98.14</v>
      </c>
      <c r="P72" s="13">
        <v>2.57</v>
      </c>
      <c r="Q72" s="13">
        <v>1.4</v>
      </c>
      <c r="R72" s="11"/>
      <c r="S72" s="11" t="s">
        <v>89</v>
      </c>
      <c r="T72" s="13">
        <v>4</v>
      </c>
      <c r="U72" s="13">
        <v>4</v>
      </c>
      <c r="V72" s="11"/>
      <c r="W72" s="13">
        <v>3</v>
      </c>
      <c r="X72" s="13"/>
      <c r="Y72" s="13"/>
      <c r="Z72" s="13"/>
      <c r="AA72" s="13"/>
      <c r="AB72" s="13">
        <v>116</v>
      </c>
      <c r="AC72" s="11">
        <v>75</v>
      </c>
      <c r="AD72" s="13">
        <v>190</v>
      </c>
      <c r="AE72" s="13">
        <v>20</v>
      </c>
      <c r="AF72" s="11"/>
      <c r="AI72" s="11"/>
      <c r="AL72" s="13">
        <v>444</v>
      </c>
      <c r="AM72" s="13"/>
      <c r="AN72" s="13"/>
      <c r="AO72" s="11"/>
      <c r="AP72" s="11">
        <v>7</v>
      </c>
      <c r="AQ72" s="11"/>
      <c r="AR72" s="6">
        <f t="shared" si="8"/>
        <v>1558.2915340483662</v>
      </c>
      <c r="AS72" s="13">
        <v>19</v>
      </c>
      <c r="AT72" s="11"/>
      <c r="AU72" s="11">
        <v>44</v>
      </c>
      <c r="AV72" s="11"/>
      <c r="AY72" s="13">
        <v>8.1999999999999993</v>
      </c>
      <c r="AZ72" s="13"/>
      <c r="BA72" s="13">
        <v>2.65</v>
      </c>
      <c r="BB72" s="13"/>
    </row>
    <row r="73" spans="1:54" x14ac:dyDescent="0.25">
      <c r="A73" s="10" t="s">
        <v>137</v>
      </c>
      <c r="B73" s="2" t="s">
        <v>84</v>
      </c>
      <c r="C73" s="6" t="s">
        <v>138</v>
      </c>
      <c r="D73" s="2" t="s">
        <v>91</v>
      </c>
      <c r="E73" s="13">
        <v>69.87</v>
      </c>
      <c r="F73" s="13">
        <v>0.61</v>
      </c>
      <c r="G73" s="13">
        <v>14.35</v>
      </c>
      <c r="H73" s="13">
        <v>6.74</v>
      </c>
      <c r="I73" s="13">
        <v>0.03</v>
      </c>
      <c r="J73" s="13">
        <v>1.1599999999999999</v>
      </c>
      <c r="K73" s="13">
        <v>0.01</v>
      </c>
      <c r="L73" s="13">
        <v>0.13</v>
      </c>
      <c r="M73" s="13">
        <v>6.82</v>
      </c>
      <c r="N73" s="13">
        <v>7.0000000000000007E-2</v>
      </c>
      <c r="O73" s="13"/>
      <c r="Q73" s="13">
        <v>6.06</v>
      </c>
      <c r="R73" s="11">
        <v>0.26</v>
      </c>
      <c r="S73" s="11">
        <v>14</v>
      </c>
      <c r="T73" s="13">
        <v>53</v>
      </c>
      <c r="U73" s="13">
        <v>4</v>
      </c>
      <c r="V73" s="11"/>
      <c r="W73" s="13">
        <v>2</v>
      </c>
      <c r="X73" s="13">
        <v>29</v>
      </c>
      <c r="Y73" s="13">
        <v>41</v>
      </c>
      <c r="Z73" s="11">
        <v>13</v>
      </c>
      <c r="AA73" s="11"/>
      <c r="AB73" s="13">
        <v>249</v>
      </c>
      <c r="AC73" s="13">
        <v>51</v>
      </c>
      <c r="AD73" s="13">
        <v>239</v>
      </c>
      <c r="AE73" s="13">
        <v>8.6</v>
      </c>
      <c r="AF73" s="11"/>
      <c r="AI73" s="11">
        <v>5.7</v>
      </c>
      <c r="AL73" s="13">
        <v>2105</v>
      </c>
      <c r="AM73" s="13">
        <v>42</v>
      </c>
      <c r="AN73" s="13">
        <v>95</v>
      </c>
      <c r="AO73" s="13">
        <v>44</v>
      </c>
      <c r="AP73" s="13">
        <v>41</v>
      </c>
      <c r="AQ73" s="11"/>
      <c r="AR73" s="6">
        <f t="shared" si="8"/>
        <v>3655.9916760365518</v>
      </c>
      <c r="AS73" s="13">
        <v>14</v>
      </c>
      <c r="AT73" s="11">
        <v>5.9</v>
      </c>
      <c r="AU73" s="11">
        <v>13</v>
      </c>
      <c r="AV73" s="11">
        <v>3.3</v>
      </c>
      <c r="AY73" s="13">
        <v>15.26</v>
      </c>
      <c r="AZ73" s="13">
        <v>27.78</v>
      </c>
      <c r="BA73" s="11">
        <v>0.21</v>
      </c>
      <c r="BB73" s="13">
        <v>0.12</v>
      </c>
    </row>
    <row r="74" spans="1:54" x14ac:dyDescent="0.25">
      <c r="A74" s="10" t="s">
        <v>139</v>
      </c>
      <c r="B74" s="2" t="s">
        <v>84</v>
      </c>
      <c r="C74" s="6" t="s">
        <v>129</v>
      </c>
      <c r="D74" s="2" t="s">
        <v>91</v>
      </c>
      <c r="E74" s="13">
        <v>75.83</v>
      </c>
      <c r="F74" s="13">
        <v>0.19</v>
      </c>
      <c r="G74" s="13">
        <v>13.13</v>
      </c>
      <c r="H74" s="13">
        <v>1.9</v>
      </c>
      <c r="I74" s="13">
        <v>0.01</v>
      </c>
      <c r="J74" s="13">
        <v>0.34</v>
      </c>
      <c r="K74" s="13">
        <v>7.0000000000000007E-2</v>
      </c>
      <c r="L74" s="13">
        <v>1.9</v>
      </c>
      <c r="M74" s="13">
        <v>6.46</v>
      </c>
      <c r="N74" s="13">
        <v>0.04</v>
      </c>
      <c r="Q74" s="13">
        <v>1.71</v>
      </c>
      <c r="R74" s="11" t="s">
        <v>63</v>
      </c>
      <c r="S74" s="11">
        <v>3</v>
      </c>
      <c r="T74" s="13">
        <v>16</v>
      </c>
      <c r="U74" s="13">
        <v>2</v>
      </c>
      <c r="V74" s="11"/>
      <c r="W74" s="11" t="s">
        <v>74</v>
      </c>
      <c r="X74" s="13">
        <v>7</v>
      </c>
      <c r="Y74" s="13">
        <v>32</v>
      </c>
      <c r="Z74" s="11" t="s">
        <v>92</v>
      </c>
      <c r="AA74" s="11"/>
      <c r="AB74" s="13">
        <v>182</v>
      </c>
      <c r="AC74" s="13">
        <v>68</v>
      </c>
      <c r="AD74" s="13">
        <v>115</v>
      </c>
      <c r="AE74" s="13">
        <v>13.4</v>
      </c>
      <c r="AF74" s="11"/>
      <c r="AI74" s="11">
        <v>2.8</v>
      </c>
      <c r="AL74" s="11">
        <v>1127</v>
      </c>
      <c r="AM74" s="11">
        <v>72</v>
      </c>
      <c r="AN74" s="11">
        <v>134</v>
      </c>
      <c r="AO74" s="11">
        <v>41</v>
      </c>
      <c r="AP74" s="13">
        <v>18</v>
      </c>
      <c r="AQ74" s="11"/>
      <c r="AR74" s="6">
        <f t="shared" si="8"/>
        <v>1138.7515056507291</v>
      </c>
      <c r="AS74" s="13">
        <v>8</v>
      </c>
      <c r="AT74" s="11" t="s">
        <v>89</v>
      </c>
      <c r="AU74" s="11">
        <v>32</v>
      </c>
      <c r="AV74" s="11">
        <v>4.5</v>
      </c>
      <c r="AY74" s="13">
        <v>10.050000000000001</v>
      </c>
      <c r="AZ74" s="13">
        <v>8.6</v>
      </c>
      <c r="BA74" s="11">
        <v>0.74</v>
      </c>
      <c r="BB74" s="13">
        <v>0.21</v>
      </c>
    </row>
    <row r="75" spans="1:54" x14ac:dyDescent="0.25">
      <c r="A75" s="10" t="s">
        <v>140</v>
      </c>
      <c r="B75" s="2" t="s">
        <v>84</v>
      </c>
      <c r="C75" s="6" t="s">
        <v>135</v>
      </c>
      <c r="D75" s="2" t="s">
        <v>91</v>
      </c>
      <c r="E75" s="13">
        <v>78.95</v>
      </c>
      <c r="F75" s="13">
        <v>0.16</v>
      </c>
      <c r="G75" s="13">
        <v>13.95</v>
      </c>
      <c r="H75" s="13">
        <v>0.33</v>
      </c>
      <c r="I75" s="13">
        <v>0.01</v>
      </c>
      <c r="J75" s="13">
        <v>0.23</v>
      </c>
      <c r="K75" s="13">
        <v>0.39</v>
      </c>
      <c r="L75" s="13">
        <v>4.1900000000000004</v>
      </c>
      <c r="M75" s="13">
        <v>1.78</v>
      </c>
      <c r="N75" s="13">
        <v>0.01</v>
      </c>
      <c r="Q75" s="13">
        <v>0.3</v>
      </c>
      <c r="R75" s="11" t="s">
        <v>63</v>
      </c>
      <c r="S75" s="11" t="s">
        <v>89</v>
      </c>
      <c r="T75" s="11" t="s">
        <v>93</v>
      </c>
      <c r="U75" s="13">
        <v>2</v>
      </c>
      <c r="V75" s="11"/>
      <c r="W75" s="11" t="s">
        <v>74</v>
      </c>
      <c r="X75" s="13">
        <v>2</v>
      </c>
      <c r="Y75" s="13">
        <v>11</v>
      </c>
      <c r="Z75" s="11" t="s">
        <v>92</v>
      </c>
      <c r="AA75" s="11"/>
      <c r="AB75" s="13">
        <v>61</v>
      </c>
      <c r="AC75" s="13">
        <v>241</v>
      </c>
      <c r="AD75" s="13">
        <v>133</v>
      </c>
      <c r="AE75" s="13">
        <v>17.2</v>
      </c>
      <c r="AF75" s="11"/>
      <c r="AI75" s="11">
        <v>1.8</v>
      </c>
      <c r="AL75" s="11">
        <v>185</v>
      </c>
      <c r="AM75" s="11">
        <v>2</v>
      </c>
      <c r="AN75" s="11">
        <v>4</v>
      </c>
      <c r="AO75" s="11">
        <v>3</v>
      </c>
      <c r="AP75" s="11">
        <v>4</v>
      </c>
      <c r="AQ75" s="11"/>
      <c r="AR75" s="6">
        <f t="shared" si="8"/>
        <v>958.94863633745615</v>
      </c>
      <c r="AS75" s="11">
        <v>3</v>
      </c>
      <c r="AT75" s="11" t="s">
        <v>89</v>
      </c>
      <c r="AU75" s="11">
        <v>44</v>
      </c>
      <c r="AV75" s="11">
        <v>1.5</v>
      </c>
      <c r="AY75" s="13">
        <v>7.27</v>
      </c>
      <c r="AZ75" s="13">
        <v>7.72</v>
      </c>
      <c r="BA75" s="11">
        <v>4.2</v>
      </c>
      <c r="BB75" s="13">
        <v>0.06</v>
      </c>
    </row>
    <row r="76" spans="1:54" x14ac:dyDescent="0.25">
      <c r="A76" s="10" t="s">
        <v>141</v>
      </c>
      <c r="B76" s="2" t="s">
        <v>84</v>
      </c>
      <c r="C76" s="6" t="s">
        <v>129</v>
      </c>
      <c r="D76" s="2" t="s">
        <v>91</v>
      </c>
      <c r="E76" s="13">
        <v>74.59</v>
      </c>
      <c r="F76" s="13">
        <v>0.21</v>
      </c>
      <c r="G76" s="13">
        <v>13.25</v>
      </c>
      <c r="H76" s="13">
        <v>1.06</v>
      </c>
      <c r="I76" s="13">
        <v>0.01</v>
      </c>
      <c r="J76" s="13">
        <v>0.27</v>
      </c>
      <c r="K76" s="13">
        <v>0.01</v>
      </c>
      <c r="L76" s="13">
        <v>0.33</v>
      </c>
      <c r="M76" s="13">
        <v>9.92</v>
      </c>
      <c r="N76" s="13">
        <v>0.04</v>
      </c>
      <c r="Q76" s="13">
        <v>0.96</v>
      </c>
      <c r="R76" s="13">
        <v>0.01</v>
      </c>
      <c r="S76" s="13">
        <v>5</v>
      </c>
      <c r="T76" s="11">
        <v>14</v>
      </c>
      <c r="U76" s="13">
        <v>4</v>
      </c>
      <c r="V76" s="11"/>
      <c r="W76" s="11">
        <v>2</v>
      </c>
      <c r="X76" s="13">
        <v>4</v>
      </c>
      <c r="Y76" s="13">
        <v>11</v>
      </c>
      <c r="Z76" s="11" t="s">
        <v>92</v>
      </c>
      <c r="AA76" s="11"/>
      <c r="AB76" s="13">
        <v>227</v>
      </c>
      <c r="AC76" s="13">
        <v>103</v>
      </c>
      <c r="AD76" s="13">
        <v>162</v>
      </c>
      <c r="AE76" s="13">
        <v>12.4</v>
      </c>
      <c r="AF76" s="11"/>
      <c r="AI76" s="11">
        <v>2.8</v>
      </c>
      <c r="AL76" s="11">
        <v>2502</v>
      </c>
      <c r="AM76" s="11">
        <v>74</v>
      </c>
      <c r="AN76" s="11">
        <v>139</v>
      </c>
      <c r="AO76" s="11">
        <v>55</v>
      </c>
      <c r="AP76" s="11">
        <v>25</v>
      </c>
      <c r="AQ76" s="11"/>
      <c r="AR76" s="6">
        <f t="shared" si="8"/>
        <v>1258.6200851929111</v>
      </c>
      <c r="AS76" s="11">
        <v>8</v>
      </c>
      <c r="AT76" s="11" t="s">
        <v>89</v>
      </c>
      <c r="AU76" s="11">
        <v>19</v>
      </c>
      <c r="AV76" s="11">
        <v>4.0999999999999996</v>
      </c>
      <c r="AY76" s="13">
        <v>7.88</v>
      </c>
      <c r="AZ76" s="13">
        <v>13.04</v>
      </c>
      <c r="BA76" s="11">
        <v>0.49</v>
      </c>
      <c r="BB76" s="13">
        <v>0.19</v>
      </c>
    </row>
    <row r="77" spans="1:54" x14ac:dyDescent="0.25">
      <c r="A77" s="10" t="s">
        <v>142</v>
      </c>
      <c r="B77" s="2" t="s">
        <v>84</v>
      </c>
      <c r="C77" s="6" t="s">
        <v>135</v>
      </c>
      <c r="D77" s="2" t="s">
        <v>91</v>
      </c>
      <c r="E77" s="13">
        <v>77.959999999999994</v>
      </c>
      <c r="F77" s="13">
        <v>0.28000000000000003</v>
      </c>
      <c r="G77" s="13">
        <v>13.58</v>
      </c>
      <c r="H77" s="13">
        <v>1.32</v>
      </c>
      <c r="I77" s="13">
        <v>0.05</v>
      </c>
      <c r="J77" s="13">
        <v>0.28999999999999998</v>
      </c>
      <c r="K77" s="13">
        <v>0.56999999999999995</v>
      </c>
      <c r="L77" s="13">
        <v>4.62</v>
      </c>
      <c r="M77" s="13">
        <v>1.31</v>
      </c>
      <c r="N77" s="13">
        <v>0.02</v>
      </c>
      <c r="Q77" s="13">
        <v>1.19</v>
      </c>
      <c r="R77" s="13">
        <v>0.01</v>
      </c>
      <c r="S77" s="13">
        <v>3</v>
      </c>
      <c r="T77" s="11">
        <v>26</v>
      </c>
      <c r="U77" s="13">
        <v>2</v>
      </c>
      <c r="V77" s="11"/>
      <c r="W77" s="11" t="s">
        <v>74</v>
      </c>
      <c r="X77" s="11">
        <v>3</v>
      </c>
      <c r="Y77" s="13">
        <v>42</v>
      </c>
      <c r="Z77" s="11" t="s">
        <v>92</v>
      </c>
      <c r="AA77" s="11"/>
      <c r="AB77" s="13">
        <v>53</v>
      </c>
      <c r="AC77" s="13">
        <v>135</v>
      </c>
      <c r="AD77" s="13">
        <v>216</v>
      </c>
      <c r="AE77" s="13">
        <v>21.8</v>
      </c>
      <c r="AF77" s="11"/>
      <c r="AI77" s="11" t="s">
        <v>143</v>
      </c>
      <c r="AL77" s="11">
        <v>114</v>
      </c>
      <c r="AM77" s="11">
        <v>36</v>
      </c>
      <c r="AN77" s="11">
        <v>56</v>
      </c>
      <c r="AO77" s="11">
        <v>19</v>
      </c>
      <c r="AP77" s="11">
        <v>12</v>
      </c>
      <c r="AQ77" s="11"/>
      <c r="AR77" s="6">
        <f t="shared" si="8"/>
        <v>1678.1601135905485</v>
      </c>
      <c r="AS77" s="11">
        <v>5</v>
      </c>
      <c r="AT77" s="11" t="s">
        <v>89</v>
      </c>
      <c r="AU77" s="11">
        <v>41</v>
      </c>
      <c r="AV77" s="11">
        <v>4.8</v>
      </c>
      <c r="AY77" s="13">
        <v>7.67</v>
      </c>
      <c r="AZ77" s="11">
        <v>9.89</v>
      </c>
      <c r="BA77" s="11">
        <v>1.88</v>
      </c>
      <c r="BB77" s="13">
        <v>7.0000000000000007E-2</v>
      </c>
    </row>
    <row r="78" spans="1:54" x14ac:dyDescent="0.25">
      <c r="A78" s="10" t="s">
        <v>144</v>
      </c>
      <c r="B78" s="2" t="s">
        <v>84</v>
      </c>
      <c r="C78" s="6" t="s">
        <v>129</v>
      </c>
      <c r="D78" s="2" t="s">
        <v>91</v>
      </c>
      <c r="E78" s="13">
        <v>76.78</v>
      </c>
      <c r="F78" s="13">
        <v>0.16</v>
      </c>
      <c r="G78" s="13">
        <v>13.46</v>
      </c>
      <c r="H78" s="13">
        <v>0.79</v>
      </c>
      <c r="I78" s="13">
        <v>0.01</v>
      </c>
      <c r="J78" s="13">
        <v>0.19</v>
      </c>
      <c r="K78" s="13">
        <v>0.03</v>
      </c>
      <c r="L78" s="13">
        <v>2.2999999999999998</v>
      </c>
      <c r="M78" s="13">
        <v>6.03</v>
      </c>
      <c r="N78" s="13">
        <v>0.03</v>
      </c>
      <c r="Q78" s="13">
        <v>0.71</v>
      </c>
      <c r="R78" s="13">
        <v>0.01</v>
      </c>
      <c r="S78" s="13">
        <v>4</v>
      </c>
      <c r="T78" s="11">
        <v>8</v>
      </c>
      <c r="U78" s="13">
        <v>2</v>
      </c>
      <c r="V78" s="11"/>
      <c r="W78" s="11">
        <v>1</v>
      </c>
      <c r="X78" s="11">
        <v>7</v>
      </c>
      <c r="Y78" s="13">
        <v>13</v>
      </c>
      <c r="Z78" s="11" t="s">
        <v>92</v>
      </c>
      <c r="AA78" s="11"/>
      <c r="AB78" s="13">
        <v>146</v>
      </c>
      <c r="AC78" s="13">
        <v>51</v>
      </c>
      <c r="AD78" s="13">
        <v>121</v>
      </c>
      <c r="AE78" s="13">
        <v>15</v>
      </c>
      <c r="AF78" s="11"/>
      <c r="AI78" s="11">
        <v>2.1</v>
      </c>
      <c r="AL78" s="11">
        <v>1759</v>
      </c>
      <c r="AM78" s="11">
        <v>50</v>
      </c>
      <c r="AN78" s="11">
        <v>110</v>
      </c>
      <c r="AO78" s="11">
        <v>37</v>
      </c>
      <c r="AP78" s="11">
        <v>10</v>
      </c>
      <c r="AQ78" s="11"/>
      <c r="AR78" s="6">
        <f t="shared" si="8"/>
        <v>958.94863633745615</v>
      </c>
      <c r="AS78" s="11" t="s">
        <v>93</v>
      </c>
      <c r="AT78" s="11" t="s">
        <v>89</v>
      </c>
      <c r="AU78" s="11">
        <v>42</v>
      </c>
      <c r="AV78" s="11">
        <v>3.5</v>
      </c>
      <c r="AY78" s="13">
        <v>7.96</v>
      </c>
      <c r="AZ78" s="13">
        <v>8.07</v>
      </c>
      <c r="BA78" s="13">
        <v>1.52</v>
      </c>
      <c r="BB78" s="13">
        <v>0.19</v>
      </c>
    </row>
    <row r="79" spans="1:54" x14ac:dyDescent="0.25">
      <c r="A79" s="10" t="s">
        <v>145</v>
      </c>
      <c r="B79" s="2" t="s">
        <v>84</v>
      </c>
      <c r="C79" s="6" t="s">
        <v>129</v>
      </c>
      <c r="D79" s="2" t="s">
        <v>91</v>
      </c>
      <c r="E79" s="13">
        <v>77.58</v>
      </c>
      <c r="F79" s="13">
        <v>0.16</v>
      </c>
      <c r="G79" s="13">
        <v>12.91</v>
      </c>
      <c r="H79" s="13">
        <v>0.72</v>
      </c>
      <c r="I79" s="13">
        <v>0.01</v>
      </c>
      <c r="J79" s="13">
        <v>0.16</v>
      </c>
      <c r="K79" s="13">
        <v>0.03</v>
      </c>
      <c r="L79" s="13">
        <v>2.06</v>
      </c>
      <c r="M79" s="13">
        <v>6.17</v>
      </c>
      <c r="N79" s="13">
        <v>0.02</v>
      </c>
      <c r="Q79" s="13">
        <v>0.65</v>
      </c>
      <c r="R79" s="13">
        <v>0.01</v>
      </c>
      <c r="S79" s="13">
        <v>2</v>
      </c>
      <c r="T79" s="11">
        <v>7</v>
      </c>
      <c r="U79" s="13">
        <v>2</v>
      </c>
      <c r="V79" s="11"/>
      <c r="W79" s="11">
        <v>1</v>
      </c>
      <c r="X79" s="11">
        <v>6</v>
      </c>
      <c r="Y79" s="13">
        <v>12</v>
      </c>
      <c r="Z79" s="11" t="s">
        <v>92</v>
      </c>
      <c r="AA79" s="11"/>
      <c r="AB79" s="13">
        <v>148</v>
      </c>
      <c r="AC79" s="13">
        <v>61</v>
      </c>
      <c r="AD79" s="13">
        <v>110</v>
      </c>
      <c r="AE79" s="13">
        <v>15.2</v>
      </c>
      <c r="AF79" s="11"/>
      <c r="AI79" s="11">
        <v>2.2999999999999998</v>
      </c>
      <c r="AL79" s="11">
        <v>1736</v>
      </c>
      <c r="AM79" s="11">
        <v>30</v>
      </c>
      <c r="AN79" s="11">
        <v>65</v>
      </c>
      <c r="AO79" s="11">
        <v>20</v>
      </c>
      <c r="AP79" s="11">
        <v>9</v>
      </c>
      <c r="AQ79" s="11"/>
      <c r="AR79" s="6">
        <f t="shared" si="8"/>
        <v>958.94863633745615</v>
      </c>
      <c r="AS79" s="11">
        <v>2</v>
      </c>
      <c r="AT79" s="11" t="s">
        <v>89</v>
      </c>
      <c r="AU79" s="11">
        <v>40</v>
      </c>
      <c r="AV79" s="11">
        <v>5.2</v>
      </c>
      <c r="AY79" s="13">
        <v>8.73</v>
      </c>
      <c r="AZ79" s="13">
        <v>7.22</v>
      </c>
      <c r="BA79" s="13">
        <v>1.75</v>
      </c>
      <c r="BB79" s="13">
        <v>0.13</v>
      </c>
    </row>
    <row r="80" spans="1:54" x14ac:dyDescent="0.25">
      <c r="A80" s="10" t="s">
        <v>146</v>
      </c>
      <c r="B80" s="2" t="s">
        <v>84</v>
      </c>
      <c r="C80" s="6" t="s">
        <v>135</v>
      </c>
      <c r="D80" s="2" t="s">
        <v>91</v>
      </c>
      <c r="E80" s="11">
        <v>78.37</v>
      </c>
      <c r="F80" s="13">
        <v>0.17</v>
      </c>
      <c r="G80" s="13">
        <v>13.73</v>
      </c>
      <c r="H80" s="13">
        <v>0.53</v>
      </c>
      <c r="I80" s="13">
        <v>0.02</v>
      </c>
      <c r="J80" s="13">
        <v>0.14000000000000001</v>
      </c>
      <c r="K80" s="13">
        <v>1</v>
      </c>
      <c r="L80" s="13">
        <v>4.7</v>
      </c>
      <c r="M80" s="13">
        <v>1.31</v>
      </c>
      <c r="N80" s="13">
        <v>0.01</v>
      </c>
      <c r="Q80" s="13">
        <v>0.47</v>
      </c>
      <c r="R80" s="11" t="s">
        <v>63</v>
      </c>
      <c r="S80" s="13">
        <v>1</v>
      </c>
      <c r="T80" s="11">
        <v>2</v>
      </c>
      <c r="U80" s="13">
        <v>2</v>
      </c>
      <c r="V80" s="11"/>
      <c r="W80" s="11" t="s">
        <v>74</v>
      </c>
      <c r="X80" s="11">
        <v>3</v>
      </c>
      <c r="Y80" s="13">
        <v>21</v>
      </c>
      <c r="Z80" s="11" t="s">
        <v>92</v>
      </c>
      <c r="AA80" s="11"/>
      <c r="AB80" s="13">
        <v>43</v>
      </c>
      <c r="AC80" s="13">
        <v>205</v>
      </c>
      <c r="AD80" s="13">
        <v>123</v>
      </c>
      <c r="AE80" s="13">
        <v>14.8</v>
      </c>
      <c r="AF80" s="11"/>
      <c r="AI80" s="11">
        <v>2</v>
      </c>
      <c r="AL80" s="11">
        <v>211</v>
      </c>
      <c r="AM80" s="11">
        <v>5</v>
      </c>
      <c r="AN80" s="11">
        <v>9</v>
      </c>
      <c r="AO80" s="11">
        <v>3</v>
      </c>
      <c r="AP80" s="11">
        <v>3</v>
      </c>
      <c r="AQ80" s="11"/>
      <c r="AR80" s="6">
        <f t="shared" si="8"/>
        <v>1018.8829261085473</v>
      </c>
      <c r="AS80" s="11">
        <v>9</v>
      </c>
      <c r="AT80" s="11" t="s">
        <v>89</v>
      </c>
      <c r="AU80" s="11">
        <v>36</v>
      </c>
      <c r="AV80" s="11">
        <v>1.5</v>
      </c>
      <c r="AY80" s="13">
        <v>8.39</v>
      </c>
      <c r="AZ80" s="13">
        <v>8.32</v>
      </c>
      <c r="BA80" s="13">
        <v>5.92</v>
      </c>
      <c r="BB80" s="13">
        <v>0.06</v>
      </c>
    </row>
    <row r="81" spans="1:54" x14ac:dyDescent="0.25">
      <c r="A81" s="2" t="s">
        <v>100</v>
      </c>
      <c r="B81" s="2" t="s">
        <v>84</v>
      </c>
      <c r="C81" s="2" t="s">
        <v>56</v>
      </c>
      <c r="D81" s="2" t="s">
        <v>91</v>
      </c>
      <c r="E81" s="6">
        <v>76.52</v>
      </c>
      <c r="F81" s="6">
        <v>0.18</v>
      </c>
      <c r="G81" s="6">
        <v>13.28</v>
      </c>
      <c r="H81" s="6">
        <v>1.34</v>
      </c>
      <c r="I81" s="6">
        <v>0.01</v>
      </c>
      <c r="J81" s="6">
        <v>0.43</v>
      </c>
      <c r="K81" s="6">
        <v>0.01</v>
      </c>
      <c r="L81" s="6">
        <v>0.16</v>
      </c>
      <c r="M81" s="6">
        <v>7.81</v>
      </c>
      <c r="N81" s="6">
        <v>0.03</v>
      </c>
      <c r="O81" s="6">
        <v>99.77</v>
      </c>
      <c r="Q81" s="6">
        <v>1.22</v>
      </c>
      <c r="R81" s="6">
        <v>0.01</v>
      </c>
      <c r="S81" s="6">
        <v>5</v>
      </c>
      <c r="T81" s="6">
        <v>6</v>
      </c>
      <c r="U81" s="6">
        <v>3</v>
      </c>
      <c r="W81" s="6">
        <v>1</v>
      </c>
      <c r="X81" s="6">
        <v>33</v>
      </c>
      <c r="Y81" s="6">
        <v>11</v>
      </c>
      <c r="Z81" s="6">
        <v>8</v>
      </c>
      <c r="AB81" s="6">
        <v>222</v>
      </c>
      <c r="AC81" s="6">
        <v>66</v>
      </c>
      <c r="AD81" s="6">
        <v>161</v>
      </c>
      <c r="AE81" s="6">
        <v>13.6</v>
      </c>
      <c r="AI81" s="6">
        <v>7.2</v>
      </c>
      <c r="AL81" s="6">
        <v>2179</v>
      </c>
      <c r="AM81" s="6">
        <v>41</v>
      </c>
      <c r="AN81" s="6">
        <v>99</v>
      </c>
      <c r="AO81" s="6">
        <v>38</v>
      </c>
      <c r="AP81" s="6">
        <v>33</v>
      </c>
      <c r="AR81" s="6">
        <f t="shared" si="8"/>
        <v>1078.8172158796381</v>
      </c>
      <c r="AS81" s="6">
        <v>10</v>
      </c>
      <c r="AT81" s="6" t="s">
        <v>89</v>
      </c>
      <c r="AU81" s="6">
        <v>21</v>
      </c>
      <c r="AV81" s="6">
        <v>4.7</v>
      </c>
      <c r="AW81" s="6">
        <v>98</v>
      </c>
      <c r="AX81" s="6">
        <v>17</v>
      </c>
      <c r="AY81" s="7">
        <f t="shared" ref="AY81:AY102" si="9">AR81/AD81</f>
        <v>6.7007280489418513</v>
      </c>
      <c r="AZ81" s="6">
        <v>11.9</v>
      </c>
      <c r="BA81" s="6">
        <v>0.4</v>
      </c>
      <c r="BB81" s="6">
        <v>0</v>
      </c>
    </row>
    <row r="82" spans="1:54" x14ac:dyDescent="0.25">
      <c r="A82" s="2" t="s">
        <v>101</v>
      </c>
      <c r="B82" s="2" t="s">
        <v>84</v>
      </c>
      <c r="C82" s="2" t="s">
        <v>56</v>
      </c>
      <c r="D82" s="2" t="s">
        <v>91</v>
      </c>
      <c r="E82" s="6">
        <v>78.540000000000006</v>
      </c>
      <c r="F82" s="6">
        <v>0.2</v>
      </c>
      <c r="G82" s="6">
        <v>12.92</v>
      </c>
      <c r="H82" s="6">
        <v>3.47</v>
      </c>
      <c r="I82" s="6">
        <v>0.01</v>
      </c>
      <c r="J82" s="6">
        <v>0.46</v>
      </c>
      <c r="K82" s="6">
        <v>0.01</v>
      </c>
      <c r="L82" s="6">
        <v>0.09</v>
      </c>
      <c r="M82" s="6">
        <v>4.2300000000000004</v>
      </c>
      <c r="N82" s="6">
        <v>0.02</v>
      </c>
      <c r="O82" s="6">
        <v>99.95</v>
      </c>
      <c r="Q82" s="6">
        <v>3.14</v>
      </c>
      <c r="R82" s="6" t="s">
        <v>63</v>
      </c>
      <c r="S82" s="6">
        <v>7</v>
      </c>
      <c r="T82" s="6">
        <v>6</v>
      </c>
      <c r="U82" s="6">
        <v>3</v>
      </c>
      <c r="W82" s="6">
        <v>1</v>
      </c>
      <c r="X82" s="6">
        <v>116</v>
      </c>
      <c r="Y82" s="6">
        <v>19</v>
      </c>
      <c r="Z82" s="6" t="s">
        <v>92</v>
      </c>
      <c r="AB82" s="6">
        <v>163</v>
      </c>
      <c r="AC82" s="6">
        <v>10</v>
      </c>
      <c r="AD82" s="6">
        <v>174</v>
      </c>
      <c r="AE82" s="6">
        <v>15.3</v>
      </c>
      <c r="AI82" s="6">
        <v>16</v>
      </c>
      <c r="AL82" s="6">
        <v>550</v>
      </c>
      <c r="AM82" s="6">
        <v>43</v>
      </c>
      <c r="AN82" s="6">
        <v>102</v>
      </c>
      <c r="AO82" s="6">
        <v>44</v>
      </c>
      <c r="AP82" s="6">
        <v>32</v>
      </c>
      <c r="AR82" s="6">
        <f t="shared" si="8"/>
        <v>1198.6857954218201</v>
      </c>
      <c r="AS82" s="6">
        <v>5</v>
      </c>
      <c r="AT82" s="6" t="s">
        <v>89</v>
      </c>
      <c r="AU82" s="6">
        <v>25</v>
      </c>
      <c r="AV82" s="6">
        <v>5.0999999999999996</v>
      </c>
      <c r="AW82" s="6">
        <v>98</v>
      </c>
      <c r="AX82" s="6">
        <v>45</v>
      </c>
      <c r="AY82" s="7">
        <f t="shared" si="9"/>
        <v>6.888998824263334</v>
      </c>
      <c r="AZ82" s="6">
        <v>11.4</v>
      </c>
      <c r="BA82" s="6">
        <v>0.5</v>
      </c>
      <c r="BB82" s="6">
        <v>1.8</v>
      </c>
    </row>
    <row r="83" spans="1:54" x14ac:dyDescent="0.25">
      <c r="A83" s="2" t="s">
        <v>102</v>
      </c>
      <c r="B83" s="2" t="s">
        <v>84</v>
      </c>
      <c r="C83" s="2" t="s">
        <v>56</v>
      </c>
      <c r="D83" s="2" t="s">
        <v>91</v>
      </c>
      <c r="E83" s="6">
        <v>67.81</v>
      </c>
      <c r="F83" s="6">
        <v>0.67</v>
      </c>
      <c r="G83" s="6">
        <v>14.6</v>
      </c>
      <c r="H83" s="6">
        <v>8.6300000000000008</v>
      </c>
      <c r="I83" s="6">
        <v>0.03</v>
      </c>
      <c r="J83" s="6">
        <v>1.31</v>
      </c>
      <c r="K83" s="6">
        <v>0.01</v>
      </c>
      <c r="L83" s="6">
        <v>0.12</v>
      </c>
      <c r="M83" s="6">
        <v>6.48</v>
      </c>
      <c r="N83" s="6">
        <v>7.0000000000000007E-2</v>
      </c>
      <c r="O83" s="6">
        <v>99.73</v>
      </c>
      <c r="Q83" s="6">
        <v>7.81</v>
      </c>
      <c r="R83" s="6">
        <v>0.01</v>
      </c>
      <c r="S83" s="6">
        <v>16</v>
      </c>
      <c r="T83" s="6">
        <v>56</v>
      </c>
      <c r="U83" s="6">
        <v>4</v>
      </c>
      <c r="W83" s="6">
        <v>2</v>
      </c>
      <c r="X83" s="6">
        <v>27</v>
      </c>
      <c r="Y83" s="6">
        <v>47</v>
      </c>
      <c r="Z83" s="6" t="s">
        <v>92</v>
      </c>
      <c r="AB83" s="6">
        <v>260</v>
      </c>
      <c r="AC83" s="6">
        <v>49</v>
      </c>
      <c r="AD83" s="6">
        <v>268</v>
      </c>
      <c r="AE83" s="6">
        <v>10</v>
      </c>
      <c r="AI83" s="6">
        <v>7.5</v>
      </c>
      <c r="AL83" s="6">
        <v>2339</v>
      </c>
      <c r="AM83" s="6">
        <v>41</v>
      </c>
      <c r="AN83" s="6">
        <v>94</v>
      </c>
      <c r="AO83" s="6">
        <v>45</v>
      </c>
      <c r="AP83" s="6">
        <v>44</v>
      </c>
      <c r="AR83" s="6">
        <f t="shared" si="8"/>
        <v>4015.5974146630974</v>
      </c>
      <c r="AS83" s="6">
        <v>4</v>
      </c>
      <c r="AT83" s="6" t="s">
        <v>89</v>
      </c>
      <c r="AU83" s="6">
        <v>12</v>
      </c>
      <c r="AV83" s="6">
        <v>4</v>
      </c>
      <c r="AW83" s="6">
        <v>98</v>
      </c>
      <c r="AX83" s="6">
        <v>58</v>
      </c>
      <c r="AY83" s="7">
        <f t="shared" si="9"/>
        <v>14.983572442772752</v>
      </c>
      <c r="AZ83" s="6">
        <v>26.8</v>
      </c>
      <c r="BA83" s="6">
        <v>0.2</v>
      </c>
      <c r="BB83" s="6">
        <v>0.1</v>
      </c>
    </row>
    <row r="84" spans="1:54" x14ac:dyDescent="0.25">
      <c r="A84" s="2" t="s">
        <v>103</v>
      </c>
      <c r="B84" s="2" t="s">
        <v>84</v>
      </c>
      <c r="C84" s="2" t="s">
        <v>56</v>
      </c>
      <c r="D84" s="2" t="s">
        <v>91</v>
      </c>
      <c r="E84" s="6">
        <v>56.33</v>
      </c>
      <c r="F84" s="6">
        <v>0.18</v>
      </c>
      <c r="G84" s="6">
        <v>12.38</v>
      </c>
      <c r="H84" s="6">
        <v>27.2</v>
      </c>
      <c r="I84" s="6">
        <v>0.02</v>
      </c>
      <c r="J84" s="6">
        <v>2.39</v>
      </c>
      <c r="K84" s="6">
        <v>0.13</v>
      </c>
      <c r="L84" s="6">
        <v>0.97</v>
      </c>
      <c r="M84" s="6">
        <v>0.36</v>
      </c>
      <c r="N84" s="6">
        <v>0.04</v>
      </c>
      <c r="O84" s="6">
        <v>99.99</v>
      </c>
      <c r="Q84" s="6">
        <v>24.61</v>
      </c>
      <c r="R84" s="6">
        <v>0.1</v>
      </c>
      <c r="S84" s="6">
        <v>18</v>
      </c>
      <c r="T84" s="6">
        <v>75</v>
      </c>
      <c r="U84" s="6">
        <v>12</v>
      </c>
      <c r="W84" s="6">
        <v>16</v>
      </c>
      <c r="X84" s="6">
        <v>8</v>
      </c>
      <c r="Y84" s="6">
        <v>25</v>
      </c>
      <c r="Z84" s="6" t="s">
        <v>92</v>
      </c>
      <c r="AB84" s="6">
        <v>15</v>
      </c>
      <c r="AC84" s="6">
        <v>76</v>
      </c>
      <c r="AD84" s="6">
        <v>71</v>
      </c>
      <c r="AE84" s="6">
        <v>8.1999999999999993</v>
      </c>
      <c r="AI84" s="6">
        <v>12.2</v>
      </c>
      <c r="AL84" s="6">
        <v>139</v>
      </c>
      <c r="AM84" s="6">
        <v>14</v>
      </c>
      <c r="AN84" s="6">
        <v>23</v>
      </c>
      <c r="AO84" s="6">
        <v>7</v>
      </c>
      <c r="AP84" s="6">
        <v>266</v>
      </c>
      <c r="AR84" s="6">
        <f t="shared" si="8"/>
        <v>1078.8172158796381</v>
      </c>
      <c r="AS84" s="6">
        <v>7</v>
      </c>
      <c r="AT84" s="6" t="s">
        <v>89</v>
      </c>
      <c r="AU84" s="6">
        <v>16</v>
      </c>
      <c r="AV84" s="6">
        <v>6.9</v>
      </c>
      <c r="AW84" s="6">
        <v>72</v>
      </c>
      <c r="AX84" s="6">
        <v>95</v>
      </c>
      <c r="AY84" s="7">
        <f t="shared" si="9"/>
        <v>15.194608674361099</v>
      </c>
      <c r="AZ84" s="6">
        <v>8.6999999999999993</v>
      </c>
      <c r="BA84" s="6">
        <v>0</v>
      </c>
      <c r="BB84" s="6">
        <v>0.1</v>
      </c>
    </row>
    <row r="85" spans="1:54" x14ac:dyDescent="0.25">
      <c r="A85" s="2" t="s">
        <v>104</v>
      </c>
      <c r="B85" s="2" t="s">
        <v>84</v>
      </c>
      <c r="C85" s="2" t="s">
        <v>56</v>
      </c>
      <c r="D85" s="2" t="s">
        <v>91</v>
      </c>
      <c r="E85" s="6">
        <v>75.75</v>
      </c>
      <c r="F85" s="6">
        <v>0.22</v>
      </c>
      <c r="G85" s="6">
        <v>12.32</v>
      </c>
      <c r="H85" s="6">
        <v>1.3</v>
      </c>
      <c r="I85" s="6">
        <v>0.01</v>
      </c>
      <c r="J85" s="6">
        <v>0.2</v>
      </c>
      <c r="K85" s="6">
        <v>0.01</v>
      </c>
      <c r="L85" s="6">
        <v>0.24</v>
      </c>
      <c r="M85" s="6">
        <v>9.6300000000000008</v>
      </c>
      <c r="N85" s="6">
        <v>0.04</v>
      </c>
      <c r="O85" s="6">
        <v>99.73</v>
      </c>
      <c r="Q85" s="6">
        <v>1.18</v>
      </c>
      <c r="R85" s="6">
        <v>0.02</v>
      </c>
      <c r="S85" s="6">
        <v>3</v>
      </c>
      <c r="T85" s="6">
        <v>7</v>
      </c>
      <c r="U85" s="6">
        <v>3</v>
      </c>
      <c r="W85" s="6">
        <v>2</v>
      </c>
      <c r="X85" s="6">
        <v>4</v>
      </c>
      <c r="Y85" s="6">
        <v>12</v>
      </c>
      <c r="Z85" s="6" t="s">
        <v>92</v>
      </c>
      <c r="AB85" s="6">
        <v>209</v>
      </c>
      <c r="AC85" s="6">
        <v>92</v>
      </c>
      <c r="AD85" s="6">
        <v>179</v>
      </c>
      <c r="AE85" s="6">
        <v>9.5</v>
      </c>
      <c r="AI85" s="6">
        <v>3.4</v>
      </c>
      <c r="AL85" s="6">
        <v>2676</v>
      </c>
      <c r="AM85" s="6">
        <v>27</v>
      </c>
      <c r="AN85" s="6">
        <v>62</v>
      </c>
      <c r="AO85" s="6">
        <v>18</v>
      </c>
      <c r="AP85" s="6">
        <v>65</v>
      </c>
      <c r="AR85" s="6">
        <f t="shared" si="8"/>
        <v>1318.5543749640021</v>
      </c>
      <c r="AS85" s="6">
        <v>13</v>
      </c>
      <c r="AT85" s="6" t="s">
        <v>89</v>
      </c>
      <c r="AU85" s="6">
        <v>46</v>
      </c>
      <c r="AV85" s="6">
        <v>7.8</v>
      </c>
      <c r="AW85" s="6">
        <v>98</v>
      </c>
      <c r="AX85" s="6">
        <v>12</v>
      </c>
      <c r="AY85" s="7">
        <f t="shared" si="9"/>
        <v>7.3662255584581127</v>
      </c>
      <c r="AZ85" s="6">
        <v>18.8</v>
      </c>
      <c r="BA85" s="6">
        <v>0.1</v>
      </c>
      <c r="BB85" s="6">
        <v>0.1</v>
      </c>
    </row>
    <row r="86" spans="1:54" x14ac:dyDescent="0.25">
      <c r="A86" s="2" t="s">
        <v>105</v>
      </c>
      <c r="B86" s="2" t="s">
        <v>84</v>
      </c>
      <c r="C86" s="2" t="s">
        <v>56</v>
      </c>
      <c r="D86" s="2" t="s">
        <v>91</v>
      </c>
      <c r="E86" s="6">
        <v>71.349999999999994</v>
      </c>
      <c r="F86" s="6">
        <v>0.27</v>
      </c>
      <c r="G86" s="6">
        <v>14.59</v>
      </c>
      <c r="H86" s="6">
        <v>2.96</v>
      </c>
      <c r="I86" s="6">
        <v>0.01</v>
      </c>
      <c r="J86" s="6">
        <v>0.92</v>
      </c>
      <c r="K86" s="6">
        <v>0.01</v>
      </c>
      <c r="L86" s="6">
        <v>0.3</v>
      </c>
      <c r="M86" s="6">
        <v>9.27</v>
      </c>
      <c r="N86" s="6">
        <v>0.04</v>
      </c>
      <c r="O86" s="6">
        <v>99.72</v>
      </c>
      <c r="Q86" s="6">
        <v>2.68</v>
      </c>
      <c r="R86" s="6">
        <v>0.01</v>
      </c>
      <c r="S86" s="6">
        <v>8</v>
      </c>
      <c r="T86" s="6">
        <v>13</v>
      </c>
      <c r="U86" s="6">
        <v>3</v>
      </c>
      <c r="W86" s="6">
        <v>3</v>
      </c>
      <c r="X86" s="6">
        <v>8</v>
      </c>
      <c r="Y86" s="6">
        <v>89</v>
      </c>
      <c r="Z86" s="6" t="s">
        <v>92</v>
      </c>
      <c r="AB86" s="6">
        <v>259</v>
      </c>
      <c r="AC86" s="6">
        <v>80</v>
      </c>
      <c r="AD86" s="6">
        <v>223</v>
      </c>
      <c r="AE86" s="6">
        <v>16.399999999999999</v>
      </c>
      <c r="AI86" s="6">
        <v>5.2</v>
      </c>
      <c r="AL86" s="6">
        <v>2463</v>
      </c>
      <c r="AM86" s="6">
        <v>40</v>
      </c>
      <c r="AN86" s="6">
        <v>88</v>
      </c>
      <c r="AO86" s="6">
        <v>35</v>
      </c>
      <c r="AP86" s="6">
        <v>46</v>
      </c>
      <c r="AR86" s="6">
        <f t="shared" si="8"/>
        <v>1618.2258238194572</v>
      </c>
      <c r="AS86" s="6">
        <v>31</v>
      </c>
      <c r="AT86" s="6" t="s">
        <v>89</v>
      </c>
      <c r="AU86" s="6">
        <v>25</v>
      </c>
      <c r="AV86" s="6">
        <v>6.5</v>
      </c>
      <c r="AW86" s="6">
        <v>97</v>
      </c>
      <c r="AX86" s="6">
        <v>27</v>
      </c>
      <c r="AY86" s="7">
        <f t="shared" si="9"/>
        <v>7.2566180440334405</v>
      </c>
      <c r="AZ86" s="6">
        <v>13.6</v>
      </c>
      <c r="BA86" s="6">
        <v>0.4</v>
      </c>
      <c r="BB86" s="6">
        <v>0.2</v>
      </c>
    </row>
    <row r="87" spans="1:54" x14ac:dyDescent="0.25">
      <c r="A87" s="2" t="s">
        <v>106</v>
      </c>
      <c r="B87" s="2" t="s">
        <v>84</v>
      </c>
      <c r="C87" s="2" t="s">
        <v>56</v>
      </c>
      <c r="D87" s="2" t="s">
        <v>91</v>
      </c>
      <c r="E87" s="6">
        <v>65.52</v>
      </c>
      <c r="F87" s="6">
        <v>0.67</v>
      </c>
      <c r="G87" s="6">
        <v>15.56</v>
      </c>
      <c r="H87" s="6">
        <v>6.4</v>
      </c>
      <c r="I87" s="6">
        <v>0.03</v>
      </c>
      <c r="J87" s="6">
        <v>1.84</v>
      </c>
      <c r="K87" s="6">
        <v>0.01</v>
      </c>
      <c r="L87" s="6">
        <v>0.22</v>
      </c>
      <c r="M87" s="6">
        <v>9.35</v>
      </c>
      <c r="N87" s="6">
        <v>0.05</v>
      </c>
      <c r="O87" s="6">
        <v>99.65</v>
      </c>
      <c r="Q87" s="6">
        <v>5.79</v>
      </c>
      <c r="R87" s="6">
        <v>0.03</v>
      </c>
      <c r="S87" s="6">
        <v>20</v>
      </c>
      <c r="T87" s="6">
        <v>135</v>
      </c>
      <c r="U87" s="6">
        <v>8</v>
      </c>
      <c r="W87" s="6">
        <v>9</v>
      </c>
      <c r="X87" s="6">
        <v>22</v>
      </c>
      <c r="Y87" s="6">
        <v>55</v>
      </c>
      <c r="Z87" s="6" t="s">
        <v>92</v>
      </c>
      <c r="AB87" s="6">
        <v>241</v>
      </c>
      <c r="AC87" s="6">
        <v>90</v>
      </c>
      <c r="AD87" s="6">
        <v>213</v>
      </c>
      <c r="AE87" s="6">
        <v>9.9</v>
      </c>
      <c r="AI87" s="6">
        <v>7.6</v>
      </c>
      <c r="AL87" s="6">
        <v>2939</v>
      </c>
      <c r="AM87" s="6">
        <v>102</v>
      </c>
      <c r="AN87" s="6">
        <v>200</v>
      </c>
      <c r="AO87" s="6">
        <v>75</v>
      </c>
      <c r="AP87" s="6">
        <v>33</v>
      </c>
      <c r="AR87" s="6">
        <f t="shared" si="8"/>
        <v>4015.5974146630974</v>
      </c>
      <c r="AS87" s="6">
        <v>17</v>
      </c>
      <c r="AT87" s="6" t="s">
        <v>89</v>
      </c>
      <c r="AU87" s="6">
        <v>11</v>
      </c>
      <c r="AV87" s="6">
        <v>3.9</v>
      </c>
      <c r="AW87" s="6">
        <v>98</v>
      </c>
      <c r="AX87" s="6">
        <v>44</v>
      </c>
      <c r="AY87" s="7">
        <f t="shared" si="9"/>
        <v>18.852570021892475</v>
      </c>
      <c r="AZ87" s="6">
        <v>21.5</v>
      </c>
      <c r="BA87" s="6">
        <v>0.3</v>
      </c>
      <c r="BB87" s="6">
        <v>0.2</v>
      </c>
    </row>
    <row r="88" spans="1:54" x14ac:dyDescent="0.25">
      <c r="A88" s="2" t="s">
        <v>107</v>
      </c>
      <c r="B88" s="2" t="s">
        <v>84</v>
      </c>
      <c r="C88" s="2" t="s">
        <v>56</v>
      </c>
      <c r="D88" s="2" t="s">
        <v>91</v>
      </c>
      <c r="E88" s="6">
        <v>76.290000000000006</v>
      </c>
      <c r="F88" s="6">
        <v>0.52</v>
      </c>
      <c r="G88" s="6">
        <v>9.25</v>
      </c>
      <c r="H88" s="6">
        <v>7.62</v>
      </c>
      <c r="I88" s="6">
        <v>0.01</v>
      </c>
      <c r="J88" s="6">
        <v>1.72</v>
      </c>
      <c r="K88" s="6">
        <v>0.02</v>
      </c>
      <c r="L88" s="6">
        <v>0.15</v>
      </c>
      <c r="M88" s="6">
        <v>4.3099999999999996</v>
      </c>
      <c r="N88" s="6">
        <v>0.05</v>
      </c>
      <c r="O88" s="6">
        <v>99.94</v>
      </c>
      <c r="Q88" s="6">
        <v>6.9</v>
      </c>
      <c r="R88" s="6">
        <v>0.51</v>
      </c>
      <c r="S88" s="6">
        <v>14</v>
      </c>
      <c r="T88" s="6">
        <v>70</v>
      </c>
      <c r="U88" s="6">
        <v>6</v>
      </c>
      <c r="W88" s="6">
        <v>2</v>
      </c>
      <c r="X88" s="6">
        <v>7</v>
      </c>
      <c r="Y88" s="6">
        <v>55</v>
      </c>
      <c r="Z88" s="6">
        <v>5</v>
      </c>
      <c r="AB88" s="6">
        <v>159</v>
      </c>
      <c r="AC88" s="6">
        <v>21</v>
      </c>
      <c r="AD88" s="6">
        <v>175</v>
      </c>
      <c r="AE88" s="6">
        <v>7.8</v>
      </c>
      <c r="AI88" s="6">
        <v>14.3</v>
      </c>
      <c r="AL88" s="6">
        <v>648</v>
      </c>
      <c r="AM88" s="6">
        <v>15</v>
      </c>
      <c r="AN88" s="6">
        <v>31</v>
      </c>
      <c r="AO88" s="6">
        <v>15</v>
      </c>
      <c r="AP88" s="6">
        <v>22</v>
      </c>
      <c r="AR88" s="6">
        <f t="shared" si="8"/>
        <v>3116.5830680967324</v>
      </c>
      <c r="AS88" s="6">
        <v>6</v>
      </c>
      <c r="AT88" s="6" t="s">
        <v>89</v>
      </c>
      <c r="AU88" s="6">
        <v>9</v>
      </c>
      <c r="AV88" s="6">
        <v>2.5</v>
      </c>
      <c r="AW88" s="6">
        <v>97</v>
      </c>
      <c r="AX88" s="6">
        <v>66</v>
      </c>
      <c r="AY88" s="7">
        <f t="shared" si="9"/>
        <v>17.809046103409898</v>
      </c>
      <c r="AZ88" s="6">
        <v>22.4</v>
      </c>
      <c r="BA88" s="6">
        <v>0.4</v>
      </c>
      <c r="BB88" s="6">
        <v>0.2</v>
      </c>
    </row>
    <row r="89" spans="1:54" x14ac:dyDescent="0.25">
      <c r="A89" s="2" t="s">
        <v>108</v>
      </c>
      <c r="B89" s="2" t="s">
        <v>84</v>
      </c>
      <c r="C89" s="2" t="s">
        <v>56</v>
      </c>
      <c r="D89" s="2" t="s">
        <v>91</v>
      </c>
      <c r="E89" s="6">
        <v>68.010000000000005</v>
      </c>
      <c r="F89" s="6">
        <v>0.67</v>
      </c>
      <c r="G89" s="6">
        <v>14.66</v>
      </c>
      <c r="H89" s="6">
        <v>6.31</v>
      </c>
      <c r="I89" s="6">
        <v>0.03</v>
      </c>
      <c r="J89" s="6">
        <v>1.65</v>
      </c>
      <c r="K89" s="6">
        <v>0.01</v>
      </c>
      <c r="L89" s="6">
        <v>0.17</v>
      </c>
      <c r="M89" s="6">
        <v>8.07</v>
      </c>
      <c r="N89" s="6">
        <v>0.11</v>
      </c>
      <c r="O89" s="6">
        <v>99.69</v>
      </c>
      <c r="Q89" s="6">
        <v>5.71</v>
      </c>
      <c r="R89" s="6" t="s">
        <v>63</v>
      </c>
      <c r="S89" s="6">
        <v>17</v>
      </c>
      <c r="T89" s="6">
        <v>50</v>
      </c>
      <c r="U89" s="6">
        <v>2</v>
      </c>
      <c r="W89" s="6">
        <v>3</v>
      </c>
      <c r="X89" s="6">
        <v>6</v>
      </c>
      <c r="Y89" s="6">
        <v>149</v>
      </c>
      <c r="Z89" s="6" t="s">
        <v>92</v>
      </c>
      <c r="AB89" s="6">
        <v>216</v>
      </c>
      <c r="AC89" s="6">
        <v>82</v>
      </c>
      <c r="AD89" s="6">
        <v>270</v>
      </c>
      <c r="AE89" s="6">
        <v>9.6999999999999993</v>
      </c>
      <c r="AI89" s="6">
        <v>12.8</v>
      </c>
      <c r="AL89" s="6">
        <v>2728</v>
      </c>
      <c r="AM89" s="6">
        <v>67</v>
      </c>
      <c r="AN89" s="6">
        <v>124</v>
      </c>
      <c r="AO89" s="6">
        <v>46</v>
      </c>
      <c r="AP89" s="6">
        <v>35</v>
      </c>
      <c r="AR89" s="6">
        <f t="shared" si="8"/>
        <v>4015.5974146630974</v>
      </c>
      <c r="AS89" s="6">
        <v>7</v>
      </c>
      <c r="AT89" s="6" t="s">
        <v>89</v>
      </c>
      <c r="AU89" s="6">
        <v>12</v>
      </c>
      <c r="AV89" s="6">
        <v>4.0999999999999996</v>
      </c>
      <c r="AW89" s="6">
        <v>98</v>
      </c>
      <c r="AX89" s="6">
        <v>47</v>
      </c>
      <c r="AY89" s="7">
        <f t="shared" si="9"/>
        <v>14.872583017270731</v>
      </c>
      <c r="AZ89" s="6">
        <v>27.8</v>
      </c>
      <c r="BA89" s="6">
        <v>0.3</v>
      </c>
      <c r="BB89" s="6">
        <v>0.1</v>
      </c>
    </row>
    <row r="90" spans="1:54" x14ac:dyDescent="0.25">
      <c r="A90" s="2" t="s">
        <v>109</v>
      </c>
      <c r="B90" s="2" t="s">
        <v>84</v>
      </c>
      <c r="C90" s="2" t="s">
        <v>56</v>
      </c>
      <c r="D90" s="2" t="s">
        <v>91</v>
      </c>
      <c r="E90" s="6">
        <v>72.36</v>
      </c>
      <c r="F90" s="6">
        <v>0.41</v>
      </c>
      <c r="G90" s="6">
        <v>13.99</v>
      </c>
      <c r="H90" s="6">
        <v>0.84</v>
      </c>
      <c r="I90" s="6">
        <v>0.01</v>
      </c>
      <c r="J90" s="6">
        <v>0.21</v>
      </c>
      <c r="K90" s="6">
        <v>0.01</v>
      </c>
      <c r="L90" s="6">
        <v>0.28999999999999998</v>
      </c>
      <c r="M90" s="6">
        <v>11.49</v>
      </c>
      <c r="N90" s="6">
        <v>0.06</v>
      </c>
      <c r="O90" s="6">
        <v>99.67</v>
      </c>
      <c r="Q90" s="6">
        <v>0.76</v>
      </c>
      <c r="R90" s="6">
        <v>0.01</v>
      </c>
      <c r="S90" s="6">
        <v>2</v>
      </c>
      <c r="T90" s="6">
        <v>5</v>
      </c>
      <c r="U90" s="6">
        <v>3</v>
      </c>
      <c r="W90" s="6">
        <v>2</v>
      </c>
      <c r="X90" s="6">
        <v>5</v>
      </c>
      <c r="Y90" s="6">
        <v>10</v>
      </c>
      <c r="Z90" s="6" t="s">
        <v>92</v>
      </c>
      <c r="AB90" s="6">
        <v>227</v>
      </c>
      <c r="AC90" s="6">
        <v>85</v>
      </c>
      <c r="AD90" s="6">
        <v>318</v>
      </c>
      <c r="AE90" s="6">
        <v>14.2</v>
      </c>
      <c r="AI90" s="6">
        <v>5</v>
      </c>
      <c r="AL90" s="6">
        <v>3017</v>
      </c>
      <c r="AM90" s="6">
        <v>5</v>
      </c>
      <c r="AN90" s="6">
        <v>17</v>
      </c>
      <c r="AO90" s="6">
        <v>3</v>
      </c>
      <c r="AP90" s="6">
        <v>94</v>
      </c>
      <c r="AR90" s="6">
        <f t="shared" si="8"/>
        <v>2457.305880614731</v>
      </c>
      <c r="AS90" s="6">
        <v>5</v>
      </c>
      <c r="AT90" s="6" t="s">
        <v>89</v>
      </c>
      <c r="AU90" s="6">
        <v>9</v>
      </c>
      <c r="AV90" s="6">
        <v>5.7</v>
      </c>
      <c r="AW90" s="6">
        <v>98</v>
      </c>
      <c r="AX90" s="6">
        <v>8</v>
      </c>
      <c r="AY90" s="7">
        <f t="shared" si="9"/>
        <v>7.7273769830651915</v>
      </c>
      <c r="AZ90" s="6">
        <v>22.4</v>
      </c>
      <c r="BA90" s="6">
        <v>0.2</v>
      </c>
      <c r="BB90" s="6">
        <v>0.1</v>
      </c>
    </row>
    <row r="91" spans="1:54" x14ac:dyDescent="0.25">
      <c r="A91" s="2" t="s">
        <v>110</v>
      </c>
      <c r="B91" s="2" t="s">
        <v>84</v>
      </c>
      <c r="C91" s="2" t="s">
        <v>56</v>
      </c>
      <c r="D91" s="2" t="s">
        <v>91</v>
      </c>
      <c r="E91" s="6">
        <v>64.819999999999993</v>
      </c>
      <c r="F91" s="6">
        <v>0.72</v>
      </c>
      <c r="G91" s="6">
        <v>17.05</v>
      </c>
      <c r="H91" s="6">
        <v>8.66</v>
      </c>
      <c r="I91" s="6">
        <v>0.05</v>
      </c>
      <c r="J91" s="6">
        <v>2.71</v>
      </c>
      <c r="K91" s="6">
        <v>0.01</v>
      </c>
      <c r="L91" s="6">
        <v>0.06</v>
      </c>
      <c r="M91" s="6">
        <v>5.8</v>
      </c>
      <c r="N91" s="6">
        <v>7.0000000000000007E-2</v>
      </c>
      <c r="O91" s="6">
        <v>99.95</v>
      </c>
      <c r="Q91" s="6">
        <v>7.84</v>
      </c>
      <c r="R91" s="6">
        <v>0.01</v>
      </c>
      <c r="S91" s="6">
        <v>27</v>
      </c>
      <c r="T91" s="6">
        <v>154</v>
      </c>
      <c r="U91" s="6">
        <v>66</v>
      </c>
      <c r="W91" s="6">
        <v>16</v>
      </c>
      <c r="X91" s="6">
        <v>247</v>
      </c>
      <c r="Y91" s="6">
        <v>111</v>
      </c>
      <c r="Z91" s="6" t="s">
        <v>92</v>
      </c>
      <c r="AB91" s="6">
        <v>290</v>
      </c>
      <c r="AC91" s="6">
        <v>16</v>
      </c>
      <c r="AD91" s="6">
        <v>219</v>
      </c>
      <c r="AE91" s="6">
        <v>8.6999999999999993</v>
      </c>
      <c r="AI91" s="6">
        <v>5.3</v>
      </c>
      <c r="AL91" s="6">
        <v>812</v>
      </c>
      <c r="AM91" s="6">
        <v>37</v>
      </c>
      <c r="AN91" s="6">
        <v>77</v>
      </c>
      <c r="AO91" s="6">
        <v>32</v>
      </c>
      <c r="AP91" s="6">
        <v>30</v>
      </c>
      <c r="AR91" s="6">
        <f t="shared" si="8"/>
        <v>4315.2688635185523</v>
      </c>
      <c r="AS91" s="6">
        <v>22</v>
      </c>
      <c r="AT91" s="6" t="s">
        <v>89</v>
      </c>
      <c r="AU91" s="6">
        <v>12</v>
      </c>
      <c r="AV91" s="6">
        <v>3.5</v>
      </c>
      <c r="AW91" s="6">
        <v>99</v>
      </c>
      <c r="AX91" s="6">
        <v>64</v>
      </c>
      <c r="AY91" s="7">
        <f t="shared" si="9"/>
        <v>19.704424034331289</v>
      </c>
      <c r="AZ91" s="6">
        <v>25.2</v>
      </c>
      <c r="BA91" s="6">
        <v>0.3</v>
      </c>
      <c r="BB91" s="6">
        <v>0.2</v>
      </c>
    </row>
    <row r="92" spans="1:54" x14ac:dyDescent="0.25">
      <c r="A92" s="2" t="s">
        <v>111</v>
      </c>
      <c r="B92" s="2" t="s">
        <v>84</v>
      </c>
      <c r="C92" s="2" t="s">
        <v>56</v>
      </c>
      <c r="D92" s="2" t="s">
        <v>91</v>
      </c>
      <c r="E92" s="6">
        <v>63.85</v>
      </c>
      <c r="F92" s="6">
        <v>0.88</v>
      </c>
      <c r="G92" s="6">
        <v>16.27</v>
      </c>
      <c r="H92" s="6">
        <v>5.87</v>
      </c>
      <c r="I92" s="6">
        <v>0.01</v>
      </c>
      <c r="J92" s="6">
        <v>1.31</v>
      </c>
      <c r="K92" s="6">
        <v>0.01</v>
      </c>
      <c r="L92" s="6">
        <v>0.33</v>
      </c>
      <c r="M92" s="6">
        <v>10.96</v>
      </c>
      <c r="N92" s="6">
        <v>0.06</v>
      </c>
      <c r="O92" s="6">
        <v>99.55</v>
      </c>
      <c r="Q92" s="6">
        <v>5.31</v>
      </c>
      <c r="R92" s="6">
        <v>0.05</v>
      </c>
      <c r="S92" s="6">
        <v>21</v>
      </c>
      <c r="T92" s="6">
        <v>122</v>
      </c>
      <c r="U92" s="6">
        <v>2</v>
      </c>
      <c r="W92" s="6">
        <v>3</v>
      </c>
      <c r="X92" s="6">
        <v>21</v>
      </c>
      <c r="Y92" s="6">
        <v>119</v>
      </c>
      <c r="Z92" s="6" t="s">
        <v>92</v>
      </c>
      <c r="AB92" s="6">
        <v>219</v>
      </c>
      <c r="AC92" s="6">
        <v>97</v>
      </c>
      <c r="AD92" s="6">
        <v>264</v>
      </c>
      <c r="AE92" s="6">
        <v>9.9</v>
      </c>
      <c r="AI92" s="6">
        <v>6</v>
      </c>
      <c r="AL92" s="6">
        <v>4479</v>
      </c>
      <c r="AM92" s="6">
        <v>41</v>
      </c>
      <c r="AN92" s="6">
        <v>88</v>
      </c>
      <c r="AO92" s="6">
        <v>44</v>
      </c>
      <c r="AP92" s="6">
        <v>31</v>
      </c>
      <c r="AR92" s="6">
        <f t="shared" si="8"/>
        <v>5274.2174998560085</v>
      </c>
      <c r="AS92" s="6">
        <v>22</v>
      </c>
      <c r="AT92" s="6" t="s">
        <v>89</v>
      </c>
      <c r="AU92" s="6">
        <v>10</v>
      </c>
      <c r="AV92" s="6">
        <v>3.7</v>
      </c>
      <c r="AW92" s="6">
        <v>97</v>
      </c>
      <c r="AX92" s="6">
        <v>37</v>
      </c>
      <c r="AY92" s="7">
        <f t="shared" si="9"/>
        <v>19.97809659036367</v>
      </c>
      <c r="AZ92" s="6">
        <v>26.6</v>
      </c>
      <c r="BA92" s="6">
        <v>0.3</v>
      </c>
      <c r="BB92" s="6">
        <v>0.1</v>
      </c>
    </row>
    <row r="93" spans="1:54" x14ac:dyDescent="0.25">
      <c r="A93" s="2">
        <v>10750</v>
      </c>
      <c r="B93" s="2" t="s">
        <v>82</v>
      </c>
      <c r="C93" s="2" t="s">
        <v>56</v>
      </c>
      <c r="D93" s="2" t="s">
        <v>91</v>
      </c>
      <c r="E93" s="6">
        <v>76.23</v>
      </c>
      <c r="F93" s="6">
        <v>0.3</v>
      </c>
      <c r="G93" s="6">
        <v>13.84</v>
      </c>
      <c r="H93" s="6">
        <v>3.16</v>
      </c>
      <c r="I93" s="6">
        <v>0.01</v>
      </c>
      <c r="J93" s="6">
        <v>0.74</v>
      </c>
      <c r="K93" s="6">
        <v>0.03</v>
      </c>
      <c r="L93" s="6">
        <v>1.48</v>
      </c>
      <c r="M93" s="6">
        <v>4.17</v>
      </c>
      <c r="N93" s="6">
        <v>0.04</v>
      </c>
      <c r="O93" s="6">
        <v>100</v>
      </c>
      <c r="Q93" s="6">
        <v>2.86</v>
      </c>
      <c r="R93" s="6" t="s">
        <v>63</v>
      </c>
      <c r="V93" s="6">
        <v>2</v>
      </c>
      <c r="X93" s="6">
        <v>6</v>
      </c>
      <c r="Y93" s="6">
        <v>57</v>
      </c>
      <c r="Z93" s="6" t="s">
        <v>92</v>
      </c>
      <c r="AA93" s="6" t="s">
        <v>74</v>
      </c>
      <c r="AB93" s="6">
        <v>145</v>
      </c>
      <c r="AC93" s="6">
        <v>18</v>
      </c>
      <c r="AD93" s="6">
        <v>291</v>
      </c>
      <c r="AE93" s="6">
        <v>14</v>
      </c>
      <c r="AF93" s="6">
        <v>1</v>
      </c>
      <c r="AI93" s="6">
        <v>5</v>
      </c>
      <c r="AL93" s="6">
        <v>882</v>
      </c>
      <c r="AP93" s="6">
        <v>38</v>
      </c>
      <c r="AQ93" s="6">
        <v>4</v>
      </c>
      <c r="AR93" s="6">
        <f t="shared" si="8"/>
        <v>1798.0286931327303</v>
      </c>
      <c r="AS93" s="6">
        <v>26</v>
      </c>
      <c r="AT93" s="6" t="s">
        <v>93</v>
      </c>
      <c r="AU93" s="6">
        <v>22</v>
      </c>
      <c r="AV93" s="6">
        <v>5</v>
      </c>
      <c r="AW93" s="6">
        <v>76</v>
      </c>
      <c r="AX93" s="6">
        <v>39</v>
      </c>
      <c r="AY93" s="7">
        <f t="shared" si="9"/>
        <v>6.1787927599062895</v>
      </c>
      <c r="AZ93" s="6">
        <v>21.4</v>
      </c>
      <c r="BA93" s="6">
        <v>0.4</v>
      </c>
      <c r="BB93" s="6">
        <v>0.1</v>
      </c>
    </row>
    <row r="94" spans="1:54" x14ac:dyDescent="0.25">
      <c r="A94" s="2">
        <v>10800</v>
      </c>
      <c r="B94" s="2" t="s">
        <v>82</v>
      </c>
      <c r="C94" s="2" t="s">
        <v>56</v>
      </c>
      <c r="D94" s="2" t="s">
        <v>91</v>
      </c>
      <c r="E94" s="6">
        <v>75.3</v>
      </c>
      <c r="F94" s="6">
        <v>0.32</v>
      </c>
      <c r="G94" s="6">
        <v>13.38</v>
      </c>
      <c r="H94" s="6">
        <v>3.37</v>
      </c>
      <c r="I94" s="6">
        <v>7.0000000000000007E-2</v>
      </c>
      <c r="J94" s="6">
        <v>0.71</v>
      </c>
      <c r="K94" s="6">
        <v>0.15</v>
      </c>
      <c r="L94" s="6">
        <v>2.08</v>
      </c>
      <c r="M94" s="6">
        <v>4.4400000000000004</v>
      </c>
      <c r="N94" s="6">
        <v>0.05</v>
      </c>
      <c r="O94" s="6">
        <v>99.87</v>
      </c>
      <c r="Q94" s="6">
        <v>3.05</v>
      </c>
      <c r="R94" s="6" t="s">
        <v>63</v>
      </c>
      <c r="X94" s="6">
        <v>5</v>
      </c>
      <c r="Y94" s="6">
        <v>40</v>
      </c>
      <c r="AB94" s="6">
        <v>143</v>
      </c>
      <c r="AC94" s="6">
        <v>29</v>
      </c>
      <c r="AD94" s="6">
        <v>289</v>
      </c>
      <c r="AF94" s="6">
        <v>1</v>
      </c>
      <c r="AL94" s="6">
        <v>1120</v>
      </c>
      <c r="AR94" s="6">
        <f t="shared" si="8"/>
        <v>1917.8972726749123</v>
      </c>
      <c r="AS94" s="6">
        <v>8</v>
      </c>
      <c r="AT94" s="6">
        <v>2</v>
      </c>
      <c r="AU94" s="6">
        <v>20</v>
      </c>
      <c r="AV94" s="6">
        <v>5</v>
      </c>
      <c r="AW94" s="6">
        <v>70</v>
      </c>
      <c r="AX94" s="6">
        <v>37</v>
      </c>
      <c r="AY94" s="7">
        <f t="shared" si="9"/>
        <v>6.6363227428197655</v>
      </c>
      <c r="BB94" s="6">
        <v>0.2</v>
      </c>
    </row>
    <row r="95" spans="1:54" x14ac:dyDescent="0.25">
      <c r="A95" s="2">
        <v>10900</v>
      </c>
      <c r="B95" s="2" t="s">
        <v>82</v>
      </c>
      <c r="C95" s="2" t="s">
        <v>56</v>
      </c>
      <c r="D95" s="2" t="s">
        <v>91</v>
      </c>
      <c r="E95" s="6">
        <v>74.53</v>
      </c>
      <c r="F95" s="6">
        <v>0.33</v>
      </c>
      <c r="G95" s="6">
        <v>13.89</v>
      </c>
      <c r="H95" s="6">
        <v>2.72</v>
      </c>
      <c r="I95" s="6">
        <v>0.1</v>
      </c>
      <c r="J95" s="6">
        <v>0.59</v>
      </c>
      <c r="K95" s="6">
        <v>0.24</v>
      </c>
      <c r="L95" s="6">
        <v>2.1</v>
      </c>
      <c r="M95" s="6">
        <v>5.28</v>
      </c>
      <c r="N95" s="6">
        <v>0.05</v>
      </c>
      <c r="O95" s="6">
        <v>99.83</v>
      </c>
      <c r="Q95" s="6">
        <v>2.46</v>
      </c>
      <c r="R95" s="6" t="s">
        <v>63</v>
      </c>
      <c r="X95" s="6">
        <v>5</v>
      </c>
      <c r="Y95" s="6">
        <v>42</v>
      </c>
      <c r="AB95" s="6">
        <v>159</v>
      </c>
      <c r="AC95" s="6">
        <v>45</v>
      </c>
      <c r="AD95" s="6">
        <v>298</v>
      </c>
      <c r="AF95" s="6" t="s">
        <v>74</v>
      </c>
      <c r="AL95" s="6">
        <v>1527</v>
      </c>
      <c r="AR95" s="6">
        <f t="shared" si="8"/>
        <v>1977.8315624460031</v>
      </c>
      <c r="AS95" s="6">
        <v>3</v>
      </c>
      <c r="AT95" s="6" t="s">
        <v>93</v>
      </c>
      <c r="AU95" s="6">
        <v>21</v>
      </c>
      <c r="AV95" s="6">
        <v>5</v>
      </c>
      <c r="AW95" s="6">
        <v>71</v>
      </c>
      <c r="AX95" s="6">
        <v>29</v>
      </c>
      <c r="AY95" s="7">
        <f t="shared" si="9"/>
        <v>6.6370186659261847</v>
      </c>
      <c r="BB95" s="6">
        <v>0.2</v>
      </c>
    </row>
    <row r="96" spans="1:54" x14ac:dyDescent="0.25">
      <c r="A96" s="2" t="s">
        <v>94</v>
      </c>
      <c r="B96" s="2" t="s">
        <v>82</v>
      </c>
      <c r="C96" s="2" t="s">
        <v>56</v>
      </c>
      <c r="D96" s="2" t="s">
        <v>91</v>
      </c>
      <c r="E96" s="6">
        <v>76.17</v>
      </c>
      <c r="F96" s="6">
        <v>0.31</v>
      </c>
      <c r="G96" s="6">
        <v>13.3</v>
      </c>
      <c r="H96" s="6">
        <v>3.35</v>
      </c>
      <c r="I96" s="6">
        <v>0.1</v>
      </c>
      <c r="J96" s="6">
        <v>0.67</v>
      </c>
      <c r="K96" s="6">
        <v>0.11</v>
      </c>
      <c r="L96" s="6">
        <v>2.99</v>
      </c>
      <c r="M96" s="6">
        <v>3.66</v>
      </c>
      <c r="N96" s="6">
        <v>0.04</v>
      </c>
      <c r="O96" s="6">
        <v>100</v>
      </c>
      <c r="Q96" s="6">
        <v>3.03</v>
      </c>
      <c r="R96" s="6" t="s">
        <v>95</v>
      </c>
      <c r="V96" s="6" t="s">
        <v>89</v>
      </c>
      <c r="X96" s="6">
        <v>4</v>
      </c>
      <c r="Y96" s="6">
        <v>39</v>
      </c>
      <c r="Z96" s="6" t="s">
        <v>92</v>
      </c>
      <c r="AA96" s="6" t="s">
        <v>74</v>
      </c>
      <c r="AB96" s="6">
        <v>129</v>
      </c>
      <c r="AC96" s="6">
        <v>22</v>
      </c>
      <c r="AD96" s="6">
        <v>280</v>
      </c>
      <c r="AE96" s="6">
        <v>12</v>
      </c>
      <c r="AF96" s="6">
        <v>1</v>
      </c>
      <c r="AI96" s="6">
        <v>5</v>
      </c>
      <c r="AL96" s="6">
        <v>822</v>
      </c>
      <c r="AO96" s="6">
        <v>37</v>
      </c>
      <c r="AP96" s="6">
        <v>39</v>
      </c>
      <c r="AQ96" s="6">
        <v>6</v>
      </c>
      <c r="AR96" s="6">
        <f t="shared" si="8"/>
        <v>1857.9629829038211</v>
      </c>
      <c r="AS96" s="6">
        <v>20</v>
      </c>
      <c r="AT96" s="6" t="s">
        <v>93</v>
      </c>
      <c r="AU96" s="6">
        <v>21</v>
      </c>
      <c r="AV96" s="6">
        <v>4</v>
      </c>
      <c r="AW96" s="6">
        <v>64</v>
      </c>
      <c r="AX96" s="6">
        <v>38</v>
      </c>
      <c r="AY96" s="7">
        <f t="shared" si="9"/>
        <v>6.6355820817993605</v>
      </c>
      <c r="AZ96" s="6">
        <v>21.4</v>
      </c>
      <c r="BA96" s="6">
        <v>0.3</v>
      </c>
      <c r="BB96" s="6">
        <v>0.1</v>
      </c>
    </row>
    <row r="97" spans="1:54" x14ac:dyDescent="0.25">
      <c r="A97" s="2" t="s">
        <v>96</v>
      </c>
      <c r="B97" s="2" t="s">
        <v>82</v>
      </c>
      <c r="C97" s="2" t="s">
        <v>56</v>
      </c>
      <c r="D97" s="2" t="s">
        <v>91</v>
      </c>
      <c r="E97" s="6">
        <v>74.89</v>
      </c>
      <c r="F97" s="6">
        <v>0.28999999999999998</v>
      </c>
      <c r="G97" s="6">
        <v>13.14</v>
      </c>
      <c r="H97" s="6" t="s">
        <v>97</v>
      </c>
      <c r="I97" s="6">
        <v>7.0000000000000007E-2</v>
      </c>
      <c r="J97" s="6">
        <v>0.96</v>
      </c>
      <c r="K97" s="6">
        <v>0.54</v>
      </c>
      <c r="L97" s="6">
        <v>1.73</v>
      </c>
      <c r="M97" s="6">
        <v>4.47</v>
      </c>
      <c r="N97" s="6">
        <v>0.05</v>
      </c>
      <c r="O97" s="6">
        <v>100</v>
      </c>
      <c r="Q97" s="6">
        <v>3.5</v>
      </c>
      <c r="R97" s="6" t="s">
        <v>63</v>
      </c>
      <c r="V97" s="6">
        <v>4</v>
      </c>
      <c r="X97" s="6">
        <v>9</v>
      </c>
      <c r="Y97" s="6">
        <v>46</v>
      </c>
      <c r="Z97" s="6" t="s">
        <v>92</v>
      </c>
      <c r="AA97" s="6" t="s">
        <v>74</v>
      </c>
      <c r="AB97" s="6">
        <v>149</v>
      </c>
      <c r="AC97" s="6">
        <v>21</v>
      </c>
      <c r="AD97" s="6">
        <v>276</v>
      </c>
      <c r="AE97" s="6">
        <v>13</v>
      </c>
      <c r="AF97" s="6">
        <v>1</v>
      </c>
      <c r="AI97" s="6">
        <v>6</v>
      </c>
      <c r="AL97" s="6">
        <v>997</v>
      </c>
      <c r="AO97" s="6">
        <v>44</v>
      </c>
      <c r="AP97" s="6">
        <v>42</v>
      </c>
      <c r="AQ97" s="6">
        <v>3</v>
      </c>
      <c r="AR97" s="6">
        <f t="shared" si="8"/>
        <v>1738.0944033616393</v>
      </c>
      <c r="AS97" s="6">
        <v>2</v>
      </c>
      <c r="AT97" s="6" t="s">
        <v>93</v>
      </c>
      <c r="AU97" s="6">
        <v>20</v>
      </c>
      <c r="AV97" s="6">
        <v>5</v>
      </c>
      <c r="AW97" s="6">
        <v>71</v>
      </c>
      <c r="AX97" s="6">
        <v>42</v>
      </c>
      <c r="AY97" s="7">
        <f t="shared" si="9"/>
        <v>6.2974434904407222</v>
      </c>
      <c r="AZ97" s="6">
        <v>20.8</v>
      </c>
      <c r="BA97" s="6">
        <v>0.3</v>
      </c>
      <c r="BB97" s="6">
        <v>0.2</v>
      </c>
    </row>
    <row r="98" spans="1:54" x14ac:dyDescent="0.25">
      <c r="A98" s="2" t="s">
        <v>98</v>
      </c>
      <c r="B98" s="2" t="s">
        <v>82</v>
      </c>
      <c r="C98" s="2" t="s">
        <v>56</v>
      </c>
      <c r="D98" s="2" t="s">
        <v>91</v>
      </c>
      <c r="E98" s="6">
        <v>75.48</v>
      </c>
      <c r="F98" s="6">
        <v>0.28999999999999998</v>
      </c>
      <c r="G98" s="6">
        <v>13.09</v>
      </c>
      <c r="H98" s="6">
        <v>2.96</v>
      </c>
      <c r="I98" s="6">
        <v>0.13</v>
      </c>
      <c r="J98" s="6">
        <v>0.68</v>
      </c>
      <c r="K98" s="6">
        <v>0.63</v>
      </c>
      <c r="L98" s="6">
        <v>2.04</v>
      </c>
      <c r="M98" s="6">
        <v>4.6500000000000004</v>
      </c>
      <c r="N98" s="6">
        <v>0.05</v>
      </c>
      <c r="O98" s="6">
        <v>100</v>
      </c>
      <c r="Q98" s="6">
        <v>2.68</v>
      </c>
      <c r="R98" s="6" t="s">
        <v>63</v>
      </c>
      <c r="V98" s="6" t="s">
        <v>89</v>
      </c>
      <c r="X98" s="6">
        <v>3</v>
      </c>
      <c r="Y98" s="6">
        <v>42</v>
      </c>
      <c r="Z98" s="6" t="s">
        <v>92</v>
      </c>
      <c r="AA98" s="6" t="s">
        <v>74</v>
      </c>
      <c r="AB98" s="6">
        <v>148</v>
      </c>
      <c r="AC98" s="6">
        <v>33</v>
      </c>
      <c r="AD98" s="6">
        <v>268</v>
      </c>
      <c r="AE98" s="6">
        <v>13</v>
      </c>
      <c r="AF98" s="6">
        <v>1</v>
      </c>
      <c r="AI98" s="6">
        <v>4</v>
      </c>
      <c r="AL98" s="6">
        <v>1103</v>
      </c>
      <c r="AO98" s="6">
        <v>38</v>
      </c>
      <c r="AP98" s="6">
        <v>36</v>
      </c>
      <c r="AQ98" s="6">
        <v>4</v>
      </c>
      <c r="AR98" s="6">
        <f t="shared" si="8"/>
        <v>1738.0944033616393</v>
      </c>
      <c r="AS98" s="6">
        <v>7</v>
      </c>
      <c r="AT98" s="6" t="s">
        <v>93</v>
      </c>
      <c r="AU98" s="6">
        <v>21</v>
      </c>
      <c r="AV98" s="6">
        <v>5</v>
      </c>
      <c r="AW98" s="6">
        <v>67</v>
      </c>
      <c r="AX98" s="6">
        <v>33</v>
      </c>
      <c r="AY98" s="7">
        <f t="shared" si="9"/>
        <v>6.4854268782150717</v>
      </c>
      <c r="AZ98" s="6">
        <v>20.6</v>
      </c>
      <c r="BA98" s="6">
        <v>0.4</v>
      </c>
      <c r="BB98" s="6">
        <v>0.2</v>
      </c>
    </row>
    <row r="99" spans="1:54" x14ac:dyDescent="0.25">
      <c r="A99" s="2" t="s">
        <v>99</v>
      </c>
      <c r="B99" s="2" t="s">
        <v>82</v>
      </c>
      <c r="C99" s="2" t="s">
        <v>56</v>
      </c>
      <c r="D99" s="2" t="s">
        <v>91</v>
      </c>
      <c r="E99" s="6">
        <v>74.180000000000007</v>
      </c>
      <c r="F99" s="6">
        <v>0.28000000000000003</v>
      </c>
      <c r="G99" s="6">
        <v>13.04</v>
      </c>
      <c r="H99" s="6">
        <v>3.64</v>
      </c>
      <c r="I99" s="6">
        <v>0.06</v>
      </c>
      <c r="J99" s="6">
        <v>0.48</v>
      </c>
      <c r="K99" s="6">
        <v>0.17</v>
      </c>
      <c r="L99" s="6">
        <v>3.63</v>
      </c>
      <c r="M99" s="6">
        <v>4.32</v>
      </c>
      <c r="N99" s="6">
        <v>0.05</v>
      </c>
      <c r="O99" s="6">
        <v>99.86</v>
      </c>
      <c r="Q99" s="6">
        <v>3.28</v>
      </c>
      <c r="R99" s="6" t="s">
        <v>63</v>
      </c>
      <c r="S99" s="6">
        <v>9.9</v>
      </c>
      <c r="T99" s="6">
        <v>5.4</v>
      </c>
      <c r="U99" s="6">
        <v>1.3</v>
      </c>
      <c r="W99" s="6">
        <v>1.7</v>
      </c>
      <c r="X99" s="6">
        <v>2.8</v>
      </c>
      <c r="Y99" s="6">
        <v>49.5</v>
      </c>
      <c r="Z99" s="6" t="s">
        <v>92</v>
      </c>
      <c r="AB99" s="6">
        <v>131</v>
      </c>
      <c r="AC99" s="6">
        <v>142</v>
      </c>
      <c r="AD99" s="6">
        <v>267</v>
      </c>
      <c r="AE99" s="6">
        <v>13</v>
      </c>
      <c r="AI99" s="6">
        <v>3</v>
      </c>
      <c r="AL99" s="6">
        <v>1199</v>
      </c>
      <c r="AM99" s="6">
        <v>117</v>
      </c>
      <c r="AN99" s="6">
        <v>114</v>
      </c>
      <c r="AO99" s="6">
        <v>107</v>
      </c>
      <c r="AP99" s="6">
        <v>83</v>
      </c>
      <c r="AR99" s="6">
        <f t="shared" si="8"/>
        <v>1678.1601135905485</v>
      </c>
      <c r="AS99" s="6">
        <v>4</v>
      </c>
      <c r="AT99" s="6" t="s">
        <v>89</v>
      </c>
      <c r="AU99" s="6">
        <v>19</v>
      </c>
      <c r="AV99" s="6">
        <v>4</v>
      </c>
      <c r="AW99" s="6">
        <v>56</v>
      </c>
      <c r="AX99" s="6">
        <v>32</v>
      </c>
      <c r="AY99" s="7">
        <f t="shared" si="9"/>
        <v>6.2852438711256493</v>
      </c>
      <c r="AZ99" s="6">
        <v>20.399999999999999</v>
      </c>
      <c r="BA99" s="6">
        <v>0.2</v>
      </c>
      <c r="BB99" s="6">
        <v>0.2</v>
      </c>
    </row>
    <row r="100" spans="1:54" x14ac:dyDescent="0.25">
      <c r="A100" s="2">
        <v>880351</v>
      </c>
      <c r="B100" s="2" t="s">
        <v>82</v>
      </c>
      <c r="C100" s="2" t="s">
        <v>56</v>
      </c>
      <c r="D100" s="2" t="s">
        <v>91</v>
      </c>
      <c r="E100" s="6">
        <v>70.459999999999994</v>
      </c>
      <c r="F100" s="6">
        <v>0.28999999999999998</v>
      </c>
      <c r="G100" s="6">
        <v>12.6</v>
      </c>
      <c r="H100" s="6">
        <v>3.95</v>
      </c>
      <c r="I100" s="6">
        <v>0.13</v>
      </c>
      <c r="J100" s="6">
        <v>1.29</v>
      </c>
      <c r="K100" s="6">
        <v>2.84</v>
      </c>
      <c r="L100" s="6">
        <v>2.79</v>
      </c>
      <c r="M100" s="6">
        <v>5.41</v>
      </c>
      <c r="N100" s="6">
        <v>0.05</v>
      </c>
      <c r="O100" s="6">
        <v>99.81</v>
      </c>
      <c r="Q100" s="6">
        <v>3.58</v>
      </c>
      <c r="R100" s="6">
        <v>0.20100000000000001</v>
      </c>
      <c r="S100" s="6">
        <v>7.8</v>
      </c>
      <c r="T100" s="6">
        <v>9.1999999999999993</v>
      </c>
      <c r="U100" s="6">
        <v>4.4000000000000004</v>
      </c>
      <c r="W100" s="6">
        <v>3.6</v>
      </c>
      <c r="X100" s="6">
        <v>29.8</v>
      </c>
      <c r="Y100" s="6">
        <v>50.1</v>
      </c>
      <c r="Z100" s="6" t="s">
        <v>92</v>
      </c>
      <c r="AB100" s="6">
        <v>130</v>
      </c>
      <c r="AC100" s="6">
        <v>92</v>
      </c>
      <c r="AD100" s="6">
        <v>258</v>
      </c>
      <c r="AE100" s="6">
        <v>12</v>
      </c>
      <c r="AI100" s="6">
        <v>2</v>
      </c>
      <c r="AL100" s="6">
        <v>1639</v>
      </c>
      <c r="AM100" s="6">
        <v>57</v>
      </c>
      <c r="AN100" s="6">
        <v>119</v>
      </c>
      <c r="AO100" s="6">
        <v>51</v>
      </c>
      <c r="AP100" s="6">
        <v>40</v>
      </c>
      <c r="AR100" s="6">
        <f t="shared" si="8"/>
        <v>1738.0944033616393</v>
      </c>
      <c r="AS100" s="6">
        <v>7</v>
      </c>
      <c r="AT100" s="6" t="s">
        <v>89</v>
      </c>
      <c r="AU100" s="6">
        <v>19</v>
      </c>
      <c r="AV100" s="6">
        <v>6</v>
      </c>
      <c r="AW100" s="6">
        <v>54</v>
      </c>
      <c r="AX100" s="6">
        <v>37</v>
      </c>
      <c r="AY100" s="7">
        <f t="shared" si="9"/>
        <v>6.7368000130296091</v>
      </c>
      <c r="AZ100" s="6">
        <v>21.5</v>
      </c>
      <c r="BA100" s="6">
        <v>0.3</v>
      </c>
      <c r="BB100" s="6">
        <v>0.2</v>
      </c>
    </row>
    <row r="101" spans="1:54" x14ac:dyDescent="0.25">
      <c r="A101" s="2">
        <v>880386</v>
      </c>
      <c r="B101" s="2" t="s">
        <v>82</v>
      </c>
      <c r="C101" s="2" t="s">
        <v>56</v>
      </c>
      <c r="D101" s="2" t="s">
        <v>91</v>
      </c>
      <c r="E101" s="6">
        <v>73.290000000000006</v>
      </c>
      <c r="F101" s="6">
        <v>0.28999999999999998</v>
      </c>
      <c r="G101" s="6">
        <v>12.97</v>
      </c>
      <c r="H101" s="6">
        <v>4</v>
      </c>
      <c r="I101" s="6">
        <v>0.05</v>
      </c>
      <c r="J101" s="6">
        <v>0.69</v>
      </c>
      <c r="K101" s="6">
        <v>0.63</v>
      </c>
      <c r="L101" s="6">
        <v>1.94</v>
      </c>
      <c r="M101" s="6">
        <v>5.88</v>
      </c>
      <c r="N101" s="6">
        <v>0.05</v>
      </c>
      <c r="O101" s="6">
        <v>99.79</v>
      </c>
      <c r="Q101" s="6">
        <v>3.62</v>
      </c>
      <c r="R101" s="6">
        <v>7.0000000000000007E-2</v>
      </c>
      <c r="S101" s="6">
        <v>7.7</v>
      </c>
      <c r="T101" s="6">
        <v>9.1999999999999993</v>
      </c>
      <c r="U101" s="6">
        <v>4.9000000000000004</v>
      </c>
      <c r="W101" s="6">
        <v>2.9</v>
      </c>
      <c r="X101" s="6">
        <v>6.5</v>
      </c>
      <c r="Y101" s="6">
        <v>59.9</v>
      </c>
      <c r="Z101" s="6" t="s">
        <v>92</v>
      </c>
      <c r="AB101" s="6">
        <v>171</v>
      </c>
      <c r="AC101" s="6">
        <v>80</v>
      </c>
      <c r="AD101" s="6">
        <v>268</v>
      </c>
      <c r="AE101" s="6">
        <v>13</v>
      </c>
      <c r="AI101" s="6">
        <v>2</v>
      </c>
      <c r="AL101" s="6">
        <v>1873</v>
      </c>
      <c r="AM101" s="6">
        <v>44</v>
      </c>
      <c r="AN101" s="6">
        <v>91</v>
      </c>
      <c r="AO101" s="6">
        <v>35</v>
      </c>
      <c r="AP101" s="6">
        <v>35</v>
      </c>
      <c r="AR101" s="6">
        <f t="shared" si="8"/>
        <v>1738.0944033616393</v>
      </c>
      <c r="AS101" s="6">
        <v>11</v>
      </c>
      <c r="AT101" s="6" t="s">
        <v>89</v>
      </c>
      <c r="AU101" s="6">
        <v>20</v>
      </c>
      <c r="AV101" s="6">
        <v>6</v>
      </c>
      <c r="AW101" s="6">
        <v>72</v>
      </c>
      <c r="AX101" s="6">
        <v>36</v>
      </c>
      <c r="AY101" s="7">
        <f t="shared" si="9"/>
        <v>6.4854268782150717</v>
      </c>
      <c r="AZ101" s="6">
        <v>21.1</v>
      </c>
      <c r="BA101" s="6">
        <v>0.4</v>
      </c>
      <c r="BB101" s="6">
        <v>0.2</v>
      </c>
    </row>
    <row r="102" spans="1:54" x14ac:dyDescent="0.25">
      <c r="A102" s="2">
        <v>880418</v>
      </c>
      <c r="B102" s="2" t="s">
        <v>82</v>
      </c>
      <c r="C102" s="2" t="s">
        <v>56</v>
      </c>
      <c r="D102" s="2" t="s">
        <v>91</v>
      </c>
      <c r="E102" s="6">
        <v>72.98</v>
      </c>
      <c r="F102" s="6">
        <v>0.3</v>
      </c>
      <c r="G102" s="6">
        <v>13.29</v>
      </c>
      <c r="H102" s="6">
        <v>4.5599999999999996</v>
      </c>
      <c r="I102" s="6">
        <v>0.12</v>
      </c>
      <c r="J102" s="6">
        <v>1.21</v>
      </c>
      <c r="K102" s="6">
        <v>0.69</v>
      </c>
      <c r="L102" s="6">
        <v>1.54</v>
      </c>
      <c r="M102" s="6">
        <v>5.12</v>
      </c>
      <c r="N102" s="6">
        <v>0.05</v>
      </c>
      <c r="O102" s="6">
        <v>99.86</v>
      </c>
      <c r="Q102" s="6">
        <v>4.13</v>
      </c>
      <c r="R102" s="6">
        <v>0.08</v>
      </c>
      <c r="S102" s="6">
        <v>7.7</v>
      </c>
      <c r="T102" s="6">
        <v>8.9</v>
      </c>
      <c r="U102" s="6">
        <v>17</v>
      </c>
      <c r="W102" s="6">
        <v>61.1</v>
      </c>
      <c r="X102" s="6">
        <v>9.6999999999999993</v>
      </c>
      <c r="Y102" s="6">
        <v>38.9</v>
      </c>
      <c r="Z102" s="6" t="s">
        <v>92</v>
      </c>
      <c r="AB102" s="6">
        <v>178</v>
      </c>
      <c r="AC102" s="6">
        <v>47</v>
      </c>
      <c r="AD102" s="6">
        <v>282</v>
      </c>
      <c r="AE102" s="6">
        <v>13</v>
      </c>
      <c r="AI102" s="6">
        <v>4</v>
      </c>
      <c r="AL102" s="6">
        <v>1150</v>
      </c>
      <c r="AM102" s="6">
        <v>45</v>
      </c>
      <c r="AN102" s="6">
        <v>99</v>
      </c>
      <c r="AO102" s="6">
        <v>44</v>
      </c>
      <c r="AP102" s="6">
        <v>40</v>
      </c>
      <c r="AR102" s="6">
        <f t="shared" si="8"/>
        <v>1798.0286931327303</v>
      </c>
      <c r="AS102" s="6">
        <v>6</v>
      </c>
      <c r="AT102" s="6" t="s">
        <v>89</v>
      </c>
      <c r="AU102" s="6">
        <v>21</v>
      </c>
      <c r="AV102" s="6">
        <v>5</v>
      </c>
      <c r="AW102" s="6">
        <v>74</v>
      </c>
      <c r="AX102" s="6">
        <v>44</v>
      </c>
      <c r="AY102" s="7">
        <f t="shared" si="9"/>
        <v>6.3759882735203197</v>
      </c>
      <c r="AZ102" s="9">
        <v>43180</v>
      </c>
      <c r="BA102" s="6">
        <v>0.3</v>
      </c>
      <c r="BB102" s="6">
        <v>0.2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62478-E97E-415D-A576-4FC6DAE545E9}">
  <dimension ref="A1:R39"/>
  <sheetViews>
    <sheetView tabSelected="1" workbookViewId="0">
      <selection activeCell="J19" sqref="J19"/>
    </sheetView>
  </sheetViews>
  <sheetFormatPr defaultRowHeight="15" x14ac:dyDescent="0.25"/>
  <cols>
    <col min="2" max="2" width="20.140625" bestFit="1" customWidth="1"/>
    <col min="3" max="3" width="24.85546875" bestFit="1" customWidth="1"/>
  </cols>
  <sheetData>
    <row r="1" spans="1:18" x14ac:dyDescent="0.25">
      <c r="A1" s="14" t="s">
        <v>194</v>
      </c>
      <c r="B1" s="14" t="s">
        <v>3</v>
      </c>
      <c r="C1" s="14" t="s">
        <v>2</v>
      </c>
      <c r="D1" s="14" t="s">
        <v>38</v>
      </c>
      <c r="E1" s="14" t="s">
        <v>39</v>
      </c>
      <c r="F1" s="14" t="s">
        <v>165</v>
      </c>
      <c r="G1" s="14" t="s">
        <v>40</v>
      </c>
      <c r="H1" s="14" t="s">
        <v>166</v>
      </c>
      <c r="I1" s="14" t="s">
        <v>167</v>
      </c>
      <c r="J1" s="14" t="s">
        <v>168</v>
      </c>
      <c r="K1" s="14" t="s">
        <v>169</v>
      </c>
      <c r="L1" s="14" t="s">
        <v>170</v>
      </c>
      <c r="M1" s="14" t="s">
        <v>171</v>
      </c>
      <c r="N1" s="14" t="s">
        <v>172</v>
      </c>
      <c r="O1" s="14" t="s">
        <v>173</v>
      </c>
      <c r="P1" s="14" t="s">
        <v>174</v>
      </c>
      <c r="Q1" s="14" t="s">
        <v>175</v>
      </c>
      <c r="R1" s="14" t="s">
        <v>41</v>
      </c>
    </row>
    <row r="2" spans="1:18" x14ac:dyDescent="0.25">
      <c r="A2" s="6" t="s">
        <v>71</v>
      </c>
      <c r="B2" s="6" t="s">
        <v>57</v>
      </c>
      <c r="C2" s="6" t="s">
        <v>129</v>
      </c>
      <c r="D2" s="6">
        <v>75.599999999999994</v>
      </c>
      <c r="E2" s="6">
        <v>122</v>
      </c>
      <c r="F2" s="6">
        <v>11.83</v>
      </c>
      <c r="G2" s="6">
        <v>36</v>
      </c>
      <c r="H2" s="6">
        <v>4.45</v>
      </c>
      <c r="I2" s="6">
        <v>0.94</v>
      </c>
      <c r="J2" s="6">
        <v>2.74</v>
      </c>
      <c r="K2" s="6">
        <v>0.35</v>
      </c>
      <c r="L2" s="6">
        <v>1.9</v>
      </c>
      <c r="M2" s="6">
        <v>0.39</v>
      </c>
      <c r="N2" s="6">
        <v>1.19</v>
      </c>
      <c r="O2" s="6">
        <v>0.19</v>
      </c>
      <c r="P2" s="6">
        <v>1.31</v>
      </c>
      <c r="Q2" s="6">
        <v>0.22</v>
      </c>
      <c r="R2" s="6">
        <v>11.3</v>
      </c>
    </row>
    <row r="3" spans="1:18" x14ac:dyDescent="0.25">
      <c r="A3" s="6" t="s">
        <v>73</v>
      </c>
      <c r="B3" s="6" t="s">
        <v>57</v>
      </c>
      <c r="C3" s="6" t="s">
        <v>129</v>
      </c>
      <c r="D3" s="6">
        <v>46</v>
      </c>
      <c r="E3" s="6">
        <v>75.3</v>
      </c>
      <c r="F3" s="6">
        <v>7.18</v>
      </c>
      <c r="G3" s="6">
        <v>21.7</v>
      </c>
      <c r="H3" s="6">
        <v>3.21</v>
      </c>
      <c r="I3" s="6">
        <v>0.78</v>
      </c>
      <c r="J3" s="6">
        <v>2.31</v>
      </c>
      <c r="K3" s="6">
        <v>0.35</v>
      </c>
      <c r="L3" s="6">
        <v>2.02</v>
      </c>
      <c r="M3" s="6">
        <v>0.46</v>
      </c>
      <c r="N3" s="6">
        <v>1.33</v>
      </c>
      <c r="O3" s="6">
        <v>0.21</v>
      </c>
      <c r="P3" s="6">
        <v>1.41</v>
      </c>
      <c r="Q3" s="6">
        <v>0.26</v>
      </c>
      <c r="R3" s="6">
        <v>12.6</v>
      </c>
    </row>
    <row r="4" spans="1:18" x14ac:dyDescent="0.25">
      <c r="A4" s="6" t="s">
        <v>75</v>
      </c>
      <c r="B4" s="6" t="s">
        <v>57</v>
      </c>
      <c r="C4" s="6" t="s">
        <v>129</v>
      </c>
      <c r="D4" s="6">
        <v>61.9</v>
      </c>
      <c r="E4" s="6">
        <v>90.7</v>
      </c>
      <c r="F4" s="6">
        <v>11.27</v>
      </c>
      <c r="G4" s="6">
        <v>35.200000000000003</v>
      </c>
      <c r="H4" s="6">
        <v>5.42</v>
      </c>
      <c r="I4" s="6">
        <v>1.1000000000000001</v>
      </c>
      <c r="J4" s="6">
        <v>3.5</v>
      </c>
      <c r="K4" s="6">
        <v>0.48</v>
      </c>
      <c r="L4" s="6">
        <v>2.4900000000000002</v>
      </c>
      <c r="M4" s="6">
        <v>0.45</v>
      </c>
      <c r="N4" s="6">
        <v>1.32</v>
      </c>
      <c r="O4" s="6">
        <v>0.22</v>
      </c>
      <c r="P4" s="6">
        <v>1.36</v>
      </c>
      <c r="Q4" s="6">
        <v>0.23</v>
      </c>
      <c r="R4" s="6">
        <v>12.4</v>
      </c>
    </row>
    <row r="5" spans="1:18" x14ac:dyDescent="0.25">
      <c r="A5" s="6" t="s">
        <v>76</v>
      </c>
      <c r="B5" s="6" t="s">
        <v>57</v>
      </c>
      <c r="C5" s="6" t="s">
        <v>135</v>
      </c>
      <c r="D5" s="6">
        <v>26.3</v>
      </c>
      <c r="E5" s="6">
        <v>45.9</v>
      </c>
      <c r="F5" s="6">
        <v>4.72</v>
      </c>
      <c r="G5" s="6">
        <v>15.6</v>
      </c>
      <c r="H5" s="6">
        <v>2.14</v>
      </c>
      <c r="I5" s="6">
        <v>0.63</v>
      </c>
      <c r="J5" s="6">
        <v>1.1100000000000001</v>
      </c>
      <c r="K5" s="6">
        <v>0.11</v>
      </c>
      <c r="L5" s="6">
        <v>0.47</v>
      </c>
      <c r="M5" s="6">
        <v>7.0000000000000007E-2</v>
      </c>
      <c r="N5" s="6">
        <v>0.24</v>
      </c>
      <c r="O5" s="6">
        <v>0.04</v>
      </c>
      <c r="P5" s="6">
        <v>0.38</v>
      </c>
      <c r="Q5" s="6">
        <v>0.06</v>
      </c>
      <c r="R5" s="6">
        <v>2.1</v>
      </c>
    </row>
    <row r="6" spans="1:18" x14ac:dyDescent="0.25">
      <c r="A6" s="6" t="s">
        <v>78</v>
      </c>
      <c r="B6" s="6" t="s">
        <v>57</v>
      </c>
      <c r="C6" s="6" t="s">
        <v>135</v>
      </c>
      <c r="D6" s="6">
        <v>13.8</v>
      </c>
      <c r="E6" s="6">
        <v>8.5</v>
      </c>
      <c r="F6" s="6">
        <v>2.21</v>
      </c>
      <c r="G6" s="6">
        <v>7.4</v>
      </c>
      <c r="H6" s="6">
        <v>1.45</v>
      </c>
      <c r="I6" s="6">
        <v>0.99</v>
      </c>
      <c r="J6" s="6">
        <v>1.67</v>
      </c>
      <c r="K6" s="6">
        <v>0.31</v>
      </c>
      <c r="L6" s="6">
        <v>1.97</v>
      </c>
      <c r="M6" s="6">
        <v>0.46</v>
      </c>
      <c r="N6" s="6">
        <v>1.38</v>
      </c>
      <c r="O6" s="6">
        <v>0.19</v>
      </c>
      <c r="P6" s="6">
        <v>1.21</v>
      </c>
      <c r="Q6" s="6">
        <v>0.2</v>
      </c>
      <c r="R6" s="6">
        <v>14.4</v>
      </c>
    </row>
    <row r="7" spans="1:18" x14ac:dyDescent="0.25">
      <c r="A7" s="6" t="s">
        <v>79</v>
      </c>
      <c r="B7" s="6" t="s">
        <v>57</v>
      </c>
      <c r="C7" s="6" t="s">
        <v>80</v>
      </c>
      <c r="D7" s="6">
        <v>51</v>
      </c>
      <c r="E7" s="6">
        <v>106</v>
      </c>
      <c r="F7" s="6">
        <v>12.67</v>
      </c>
      <c r="G7" s="6">
        <v>53.3</v>
      </c>
      <c r="H7" s="6">
        <v>10.44</v>
      </c>
      <c r="I7" s="6">
        <v>1.96</v>
      </c>
      <c r="J7" s="6">
        <v>9.6300000000000008</v>
      </c>
      <c r="K7" s="6">
        <v>1.61</v>
      </c>
      <c r="L7" s="6">
        <v>9.57</v>
      </c>
      <c r="M7" s="6">
        <v>1.88</v>
      </c>
      <c r="N7" s="6">
        <v>5.17</v>
      </c>
      <c r="O7" s="6">
        <v>0.71</v>
      </c>
      <c r="P7" s="6">
        <v>4.57</v>
      </c>
      <c r="Q7" s="6">
        <v>0.69</v>
      </c>
      <c r="R7" s="6">
        <v>49.9</v>
      </c>
    </row>
    <row r="8" spans="1:18" x14ac:dyDescent="0.25">
      <c r="A8" s="6" t="s">
        <v>81</v>
      </c>
      <c r="B8" s="6" t="s">
        <v>57</v>
      </c>
      <c r="C8" s="6" t="s">
        <v>80</v>
      </c>
      <c r="D8" s="6">
        <v>71</v>
      </c>
      <c r="E8" s="6">
        <v>143.1</v>
      </c>
      <c r="F8" s="6">
        <v>16</v>
      </c>
      <c r="G8" s="6">
        <v>58.9</v>
      </c>
      <c r="H8" s="6">
        <v>11.1</v>
      </c>
      <c r="I8" s="6">
        <v>1.38</v>
      </c>
      <c r="J8" s="6">
        <v>9.23</v>
      </c>
      <c r="K8" s="6">
        <v>1.39</v>
      </c>
      <c r="L8" s="6">
        <v>8.01</v>
      </c>
      <c r="M8" s="6">
        <v>1.55</v>
      </c>
      <c r="N8" s="6">
        <v>4.67</v>
      </c>
      <c r="O8" s="6">
        <v>0.7</v>
      </c>
      <c r="P8" s="6">
        <v>4.68</v>
      </c>
      <c r="Q8" s="6">
        <v>0.74</v>
      </c>
      <c r="R8" s="6">
        <v>41.1</v>
      </c>
    </row>
    <row r="9" spans="1:18" x14ac:dyDescent="0.25">
      <c r="A9" s="6" t="s">
        <v>54</v>
      </c>
      <c r="B9" s="6" t="s">
        <v>57</v>
      </c>
      <c r="C9" s="6" t="s">
        <v>195</v>
      </c>
      <c r="D9" s="6">
        <v>13.6</v>
      </c>
      <c r="E9" s="6">
        <v>25.3</v>
      </c>
      <c r="F9" s="6">
        <v>2.89</v>
      </c>
      <c r="G9" s="6">
        <v>10.6</v>
      </c>
      <c r="H9" s="6">
        <v>1.93</v>
      </c>
      <c r="I9" s="6">
        <v>0.35</v>
      </c>
      <c r="J9" s="6">
        <v>1.87</v>
      </c>
      <c r="K9" s="6">
        <v>0.37</v>
      </c>
      <c r="L9" s="6">
        <v>3.03</v>
      </c>
      <c r="M9" s="6">
        <v>0.83</v>
      </c>
      <c r="N9" s="6">
        <v>3.03</v>
      </c>
      <c r="O9" s="6">
        <v>0.52</v>
      </c>
      <c r="P9" s="6">
        <v>3.79</v>
      </c>
      <c r="Q9" s="6">
        <v>0.61</v>
      </c>
      <c r="R9" s="6">
        <v>21.6</v>
      </c>
    </row>
    <row r="10" spans="1:18" x14ac:dyDescent="0.25">
      <c r="A10" s="6" t="s">
        <v>60</v>
      </c>
      <c r="B10" s="6" t="s">
        <v>57</v>
      </c>
      <c r="C10" s="6" t="s">
        <v>195</v>
      </c>
      <c r="D10" s="6">
        <v>51.7</v>
      </c>
      <c r="E10" s="6">
        <v>97.6</v>
      </c>
      <c r="F10" s="6">
        <v>10.02</v>
      </c>
      <c r="G10" s="6">
        <v>32.799999999999997</v>
      </c>
      <c r="H10" s="6">
        <v>5.17</v>
      </c>
      <c r="I10" s="6">
        <v>0.56999999999999995</v>
      </c>
      <c r="J10" s="6">
        <v>3.6</v>
      </c>
      <c r="K10" s="6">
        <v>0.48</v>
      </c>
      <c r="L10" s="6">
        <v>2.79</v>
      </c>
      <c r="M10" s="6">
        <v>0.56999999999999995</v>
      </c>
      <c r="N10" s="6">
        <v>2.2000000000000002</v>
      </c>
      <c r="O10" s="6">
        <v>0.36</v>
      </c>
      <c r="P10" s="6">
        <v>3.04</v>
      </c>
      <c r="Q10" s="6">
        <v>0.51</v>
      </c>
      <c r="R10" s="6">
        <v>16.399999999999999</v>
      </c>
    </row>
    <row r="11" spans="1:18" x14ac:dyDescent="0.25">
      <c r="A11" s="6" t="s">
        <v>61</v>
      </c>
      <c r="B11" s="6" t="s">
        <v>57</v>
      </c>
      <c r="C11" s="6" t="s">
        <v>195</v>
      </c>
      <c r="D11" s="6">
        <v>45.8</v>
      </c>
      <c r="E11" s="6">
        <v>83.1</v>
      </c>
      <c r="F11" s="6">
        <v>8.5299999999999994</v>
      </c>
      <c r="G11" s="6">
        <v>28.4</v>
      </c>
      <c r="H11" s="6">
        <v>5.17</v>
      </c>
      <c r="I11" s="6">
        <v>1</v>
      </c>
      <c r="J11" s="6">
        <v>4.18</v>
      </c>
      <c r="K11" s="6">
        <v>0.68</v>
      </c>
      <c r="L11" s="6">
        <v>4.21</v>
      </c>
      <c r="M11" s="6">
        <v>0.92</v>
      </c>
      <c r="N11" s="6">
        <v>2.87</v>
      </c>
      <c r="O11" s="6">
        <v>0.48</v>
      </c>
      <c r="P11" s="6">
        <v>3.12</v>
      </c>
      <c r="Q11" s="6">
        <v>0.52</v>
      </c>
      <c r="R11" s="6">
        <v>24.7</v>
      </c>
    </row>
    <row r="12" spans="1:18" x14ac:dyDescent="0.25">
      <c r="A12" s="6" t="s">
        <v>62</v>
      </c>
      <c r="B12" s="6" t="s">
        <v>57</v>
      </c>
      <c r="C12" s="6" t="s">
        <v>195</v>
      </c>
      <c r="D12" s="6">
        <v>173.7</v>
      </c>
      <c r="E12" s="6">
        <v>310.8</v>
      </c>
      <c r="F12" s="6">
        <v>33.21</v>
      </c>
      <c r="G12" s="6">
        <v>109.2</v>
      </c>
      <c r="H12" s="6">
        <v>19.079999999999998</v>
      </c>
      <c r="I12" s="6">
        <v>2.6</v>
      </c>
      <c r="J12" s="6">
        <v>13.41</v>
      </c>
      <c r="K12" s="6">
        <v>1.68</v>
      </c>
      <c r="L12" s="6">
        <v>7.17</v>
      </c>
      <c r="M12" s="6">
        <v>1.1100000000000001</v>
      </c>
      <c r="N12" s="6">
        <v>2.94</v>
      </c>
      <c r="O12" s="6">
        <v>0.42</v>
      </c>
      <c r="P12" s="6">
        <v>2.81</v>
      </c>
      <c r="Q12" s="6">
        <v>0.42</v>
      </c>
      <c r="R12" s="6">
        <v>32.299999999999997</v>
      </c>
    </row>
    <row r="13" spans="1:18" x14ac:dyDescent="0.25">
      <c r="A13" s="6" t="s">
        <v>64</v>
      </c>
      <c r="B13" s="6" t="s">
        <v>57</v>
      </c>
      <c r="C13" s="6" t="s">
        <v>195</v>
      </c>
      <c r="D13" s="6">
        <v>78.599999999999994</v>
      </c>
      <c r="E13" s="6">
        <v>148.1</v>
      </c>
      <c r="F13" s="6">
        <v>17.47</v>
      </c>
      <c r="G13" s="6">
        <v>64.099999999999994</v>
      </c>
      <c r="H13" s="6">
        <v>11.95</v>
      </c>
      <c r="I13" s="6">
        <v>2.4900000000000002</v>
      </c>
      <c r="J13" s="6">
        <v>8.8800000000000008</v>
      </c>
      <c r="K13" s="6">
        <v>1.07</v>
      </c>
      <c r="L13" s="6">
        <v>5.13</v>
      </c>
      <c r="M13" s="6">
        <v>1.05</v>
      </c>
      <c r="N13" s="6">
        <v>3.35</v>
      </c>
      <c r="O13" s="6">
        <v>0.6</v>
      </c>
      <c r="P13" s="6">
        <v>4.42</v>
      </c>
      <c r="Q13" s="6">
        <v>0.74</v>
      </c>
      <c r="R13" s="6">
        <v>29.9</v>
      </c>
    </row>
    <row r="14" spans="1:18" x14ac:dyDescent="0.25">
      <c r="A14" s="6" t="s">
        <v>65</v>
      </c>
      <c r="B14" s="6" t="s">
        <v>57</v>
      </c>
      <c r="C14" s="6" t="s">
        <v>195</v>
      </c>
      <c r="D14" s="6">
        <v>481.9</v>
      </c>
      <c r="E14" s="6">
        <v>826.8</v>
      </c>
      <c r="F14" s="6">
        <v>94.13</v>
      </c>
      <c r="G14" s="6">
        <v>319.39999999999998</v>
      </c>
      <c r="H14" s="6">
        <v>49.5</v>
      </c>
      <c r="I14" s="6">
        <v>5.34</v>
      </c>
      <c r="J14" s="6">
        <v>34.06</v>
      </c>
      <c r="K14" s="6">
        <v>3.75</v>
      </c>
      <c r="L14" s="6">
        <v>15.32</v>
      </c>
      <c r="M14" s="6">
        <v>2.31</v>
      </c>
      <c r="N14" s="6">
        <v>5.36</v>
      </c>
      <c r="O14" s="6">
        <v>0.78</v>
      </c>
      <c r="P14" s="6">
        <v>5.22</v>
      </c>
      <c r="Q14" s="6">
        <v>0.81</v>
      </c>
      <c r="R14" s="6">
        <v>63.4</v>
      </c>
    </row>
    <row r="15" spans="1:18" x14ac:dyDescent="0.25">
      <c r="A15" s="6" t="s">
        <v>66</v>
      </c>
      <c r="B15" s="6" t="s">
        <v>57</v>
      </c>
      <c r="C15" s="6" t="s">
        <v>195</v>
      </c>
      <c r="D15" s="6">
        <v>40.4</v>
      </c>
      <c r="E15" s="6">
        <v>81</v>
      </c>
      <c r="F15" s="6">
        <v>9.3800000000000008</v>
      </c>
      <c r="G15" s="6">
        <v>35.299999999999997</v>
      </c>
      <c r="H15" s="6">
        <v>6.5</v>
      </c>
      <c r="I15" s="6">
        <v>1.02</v>
      </c>
      <c r="J15" s="6">
        <v>5.8</v>
      </c>
      <c r="K15" s="6">
        <v>0.92</v>
      </c>
      <c r="L15" s="6">
        <v>5.76</v>
      </c>
      <c r="M15" s="6">
        <v>1.24</v>
      </c>
      <c r="N15" s="6">
        <v>4.03</v>
      </c>
      <c r="O15" s="6">
        <v>0.61</v>
      </c>
      <c r="P15" s="6">
        <v>3.93</v>
      </c>
      <c r="Q15" s="6">
        <v>0.65</v>
      </c>
      <c r="R15" s="6">
        <v>34.799999999999997</v>
      </c>
    </row>
    <row r="16" spans="1:18" x14ac:dyDescent="0.25">
      <c r="A16" s="6" t="s">
        <v>67</v>
      </c>
      <c r="B16" s="6" t="s">
        <v>57</v>
      </c>
      <c r="C16" s="6" t="s">
        <v>195</v>
      </c>
      <c r="D16" s="6">
        <v>31.9</v>
      </c>
      <c r="E16" s="6">
        <v>64.900000000000006</v>
      </c>
      <c r="F16" s="6">
        <v>7.94</v>
      </c>
      <c r="G16" s="6">
        <v>30</v>
      </c>
      <c r="H16" s="6">
        <v>5.81</v>
      </c>
      <c r="I16" s="6">
        <v>0.93</v>
      </c>
      <c r="J16" s="6">
        <v>4.9800000000000004</v>
      </c>
      <c r="K16" s="6">
        <v>0.77</v>
      </c>
      <c r="L16" s="6">
        <v>4.67</v>
      </c>
      <c r="M16" s="6">
        <v>1.02</v>
      </c>
      <c r="N16" s="6">
        <v>3.41</v>
      </c>
      <c r="O16" s="6">
        <v>0.5</v>
      </c>
      <c r="P16" s="6">
        <v>3.55</v>
      </c>
      <c r="Q16" s="6">
        <v>0.56999999999999995</v>
      </c>
      <c r="R16" s="6">
        <v>27.7</v>
      </c>
    </row>
    <row r="17" spans="1:18" x14ac:dyDescent="0.25">
      <c r="A17" s="6" t="s">
        <v>157</v>
      </c>
      <c r="B17" s="6" t="s">
        <v>57</v>
      </c>
      <c r="C17" s="6" t="s">
        <v>195</v>
      </c>
      <c r="D17" s="6">
        <v>28.3</v>
      </c>
      <c r="E17" s="6">
        <v>55.7</v>
      </c>
      <c r="F17" s="6">
        <v>6.43</v>
      </c>
      <c r="G17" s="6">
        <v>24.7</v>
      </c>
      <c r="H17" s="6">
        <v>4.99</v>
      </c>
      <c r="I17" s="6">
        <v>1.1299999999999999</v>
      </c>
      <c r="J17" s="6">
        <v>5</v>
      </c>
      <c r="K17" s="6">
        <v>0.88</v>
      </c>
      <c r="L17" s="6">
        <v>5.54</v>
      </c>
      <c r="M17" s="6">
        <v>1.25</v>
      </c>
      <c r="N17" s="6">
        <v>3.8</v>
      </c>
      <c r="O17" s="6">
        <v>0.53</v>
      </c>
      <c r="P17" s="6">
        <v>3.48</v>
      </c>
      <c r="Q17" s="6">
        <v>0.55000000000000004</v>
      </c>
      <c r="R17" s="6">
        <v>33.299999999999997</v>
      </c>
    </row>
    <row r="18" spans="1:18" x14ac:dyDescent="0.25">
      <c r="A18" s="6" t="s">
        <v>158</v>
      </c>
      <c r="B18" s="6" t="s">
        <v>57</v>
      </c>
      <c r="C18" s="6" t="s">
        <v>195</v>
      </c>
      <c r="D18" s="6">
        <v>39.799999999999997</v>
      </c>
      <c r="E18" s="6">
        <v>82</v>
      </c>
      <c r="F18" s="6">
        <v>8.94</v>
      </c>
      <c r="G18" s="6">
        <v>34.4</v>
      </c>
      <c r="H18" s="6">
        <v>6.51</v>
      </c>
      <c r="I18" s="6">
        <v>1.28</v>
      </c>
      <c r="J18" s="6">
        <v>5.74</v>
      </c>
      <c r="K18" s="6">
        <v>0.92</v>
      </c>
      <c r="L18" s="6">
        <v>5.5</v>
      </c>
      <c r="M18" s="6">
        <v>1.32</v>
      </c>
      <c r="N18" s="6">
        <v>4.09</v>
      </c>
      <c r="O18" s="6">
        <v>0.62</v>
      </c>
      <c r="P18" s="6">
        <v>4.0599999999999996</v>
      </c>
      <c r="Q18" s="6">
        <v>0.62</v>
      </c>
      <c r="R18" s="6">
        <v>35.5</v>
      </c>
    </row>
    <row r="19" spans="1:18" x14ac:dyDescent="0.25">
      <c r="A19" s="6" t="s">
        <v>70</v>
      </c>
      <c r="B19" s="6" t="s">
        <v>57</v>
      </c>
      <c r="C19" s="6" t="s">
        <v>195</v>
      </c>
      <c r="D19" s="6">
        <v>17</v>
      </c>
      <c r="E19" s="6">
        <v>23.5</v>
      </c>
      <c r="F19" s="6">
        <v>3.71</v>
      </c>
      <c r="G19" s="6">
        <v>14.5</v>
      </c>
      <c r="H19" s="6">
        <v>2.81</v>
      </c>
      <c r="I19" s="6">
        <v>0.9</v>
      </c>
      <c r="J19" s="6">
        <v>2.75</v>
      </c>
      <c r="K19" s="6">
        <v>0.53</v>
      </c>
      <c r="L19" s="6">
        <v>3.89</v>
      </c>
      <c r="M19" s="6">
        <v>0.87</v>
      </c>
      <c r="N19" s="6">
        <v>2.92</v>
      </c>
      <c r="O19" s="6">
        <v>0.45</v>
      </c>
      <c r="P19" s="6">
        <v>3.2</v>
      </c>
      <c r="Q19" s="6">
        <v>0.51</v>
      </c>
      <c r="R19" s="6">
        <v>25.1</v>
      </c>
    </row>
    <row r="20" spans="1:18" x14ac:dyDescent="0.25">
      <c r="A20" s="6" t="s">
        <v>196</v>
      </c>
      <c r="B20" s="6" t="s">
        <v>113</v>
      </c>
      <c r="C20" s="6" t="s">
        <v>129</v>
      </c>
      <c r="D20" s="6">
        <v>32.799999999999997</v>
      </c>
      <c r="E20" s="6">
        <v>73.7</v>
      </c>
      <c r="F20" s="6">
        <v>8.31</v>
      </c>
      <c r="G20" s="6">
        <v>32</v>
      </c>
      <c r="H20" s="6">
        <v>5.51</v>
      </c>
      <c r="I20" s="6">
        <v>0.83</v>
      </c>
      <c r="J20" s="6">
        <v>4.87</v>
      </c>
      <c r="K20" s="6"/>
      <c r="L20" s="6">
        <v>5.36</v>
      </c>
      <c r="M20" s="6"/>
      <c r="N20" s="6">
        <v>3.73</v>
      </c>
      <c r="O20" s="6"/>
      <c r="P20" s="6">
        <v>3.48</v>
      </c>
      <c r="Q20" s="6"/>
      <c r="R20" s="6"/>
    </row>
    <row r="21" spans="1:18" x14ac:dyDescent="0.25">
      <c r="A21" s="6" t="s">
        <v>197</v>
      </c>
      <c r="B21" s="6" t="s">
        <v>113</v>
      </c>
      <c r="C21" s="6" t="s">
        <v>129</v>
      </c>
      <c r="D21" s="6">
        <v>82.5</v>
      </c>
      <c r="E21" s="6">
        <v>152.69999999999999</v>
      </c>
      <c r="F21" s="6">
        <v>15.94</v>
      </c>
      <c r="G21" s="6">
        <v>55.6</v>
      </c>
      <c r="H21" s="6">
        <v>8.06</v>
      </c>
      <c r="I21" s="6">
        <v>2.92</v>
      </c>
      <c r="J21" s="6">
        <v>4.3</v>
      </c>
      <c r="K21" s="6"/>
      <c r="L21" s="6">
        <v>3.48</v>
      </c>
      <c r="M21" s="6"/>
      <c r="N21" s="6">
        <v>2.4</v>
      </c>
      <c r="O21" s="6"/>
      <c r="P21" s="6">
        <v>2.12</v>
      </c>
      <c r="Q21" s="6"/>
      <c r="R21" s="6"/>
    </row>
    <row r="22" spans="1:18" x14ac:dyDescent="0.25">
      <c r="A22" s="6" t="s">
        <v>198</v>
      </c>
      <c r="B22" s="6" t="s">
        <v>113</v>
      </c>
      <c r="C22" s="6" t="s">
        <v>129</v>
      </c>
      <c r="D22" s="6">
        <v>51.8</v>
      </c>
      <c r="E22" s="6">
        <v>107.6</v>
      </c>
      <c r="F22" s="6">
        <v>12.64</v>
      </c>
      <c r="G22" s="6">
        <v>48.1</v>
      </c>
      <c r="H22" s="6">
        <v>8.91</v>
      </c>
      <c r="I22" s="6">
        <v>1.5</v>
      </c>
      <c r="J22" s="6">
        <v>6.81</v>
      </c>
      <c r="K22" s="6"/>
      <c r="L22" s="6">
        <v>5.38</v>
      </c>
      <c r="M22" s="6"/>
      <c r="N22" s="6">
        <v>3.54</v>
      </c>
      <c r="O22" s="6"/>
      <c r="P22" s="6">
        <v>3.54</v>
      </c>
      <c r="Q22" s="6"/>
      <c r="R22" s="6"/>
    </row>
    <row r="23" spans="1:18" x14ac:dyDescent="0.25">
      <c r="A23" s="6" t="s">
        <v>199</v>
      </c>
      <c r="B23" s="6" t="s">
        <v>113</v>
      </c>
      <c r="C23" s="6" t="s">
        <v>129</v>
      </c>
      <c r="D23" s="6">
        <v>44.7</v>
      </c>
      <c r="E23" s="6">
        <v>89.5</v>
      </c>
      <c r="F23" s="6">
        <v>8.2100000000000009</v>
      </c>
      <c r="G23" s="6">
        <v>26.5</v>
      </c>
      <c r="H23" s="6">
        <v>4.1500000000000004</v>
      </c>
      <c r="I23" s="6">
        <v>1.23</v>
      </c>
      <c r="J23" s="6">
        <v>2.68</v>
      </c>
      <c r="K23" s="6"/>
      <c r="L23" s="6">
        <v>2.38</v>
      </c>
      <c r="M23" s="6"/>
      <c r="N23" s="6">
        <v>1.85</v>
      </c>
      <c r="O23" s="6"/>
      <c r="P23" s="6">
        <v>1.85</v>
      </c>
      <c r="Q23" s="6"/>
      <c r="R23" s="6"/>
    </row>
    <row r="24" spans="1:18" x14ac:dyDescent="0.25">
      <c r="A24" s="5" t="s">
        <v>112</v>
      </c>
      <c r="B24" s="6" t="s">
        <v>113</v>
      </c>
      <c r="C24" s="5" t="s">
        <v>201</v>
      </c>
      <c r="D24" s="6">
        <v>22.3</v>
      </c>
      <c r="E24" s="6">
        <v>50.1</v>
      </c>
      <c r="F24" s="6">
        <v>6.16</v>
      </c>
      <c r="G24" s="6">
        <v>22.1</v>
      </c>
      <c r="H24" s="6">
        <v>4.63</v>
      </c>
      <c r="I24" s="6">
        <v>0.94</v>
      </c>
      <c r="J24" s="6">
        <v>4.18</v>
      </c>
      <c r="K24" s="6"/>
      <c r="L24" s="6">
        <v>4.8099999999999996</v>
      </c>
      <c r="M24" s="6"/>
      <c r="N24" s="6">
        <v>2.97</v>
      </c>
      <c r="O24" s="6"/>
      <c r="P24" s="6">
        <v>2.71</v>
      </c>
      <c r="Q24" s="6"/>
      <c r="R24" s="6">
        <v>30</v>
      </c>
    </row>
    <row r="25" spans="1:18" x14ac:dyDescent="0.25">
      <c r="A25" s="6">
        <v>44078</v>
      </c>
      <c r="B25" s="6" t="s">
        <v>113</v>
      </c>
      <c r="C25" s="5" t="s">
        <v>201</v>
      </c>
      <c r="D25" s="6">
        <v>32.799999999999997</v>
      </c>
      <c r="E25" s="6">
        <v>62.9</v>
      </c>
      <c r="F25" s="6">
        <v>7.01</v>
      </c>
      <c r="G25" s="6">
        <v>27</v>
      </c>
      <c r="H25" s="6">
        <v>4.34</v>
      </c>
      <c r="I25" s="6">
        <v>0.88</v>
      </c>
      <c r="J25" s="6">
        <v>4.45</v>
      </c>
      <c r="K25" s="6"/>
      <c r="L25" s="6">
        <v>4.67</v>
      </c>
      <c r="M25" s="6"/>
      <c r="N25" s="6">
        <v>3.27</v>
      </c>
      <c r="O25" s="6"/>
      <c r="P25" s="6">
        <v>2.96</v>
      </c>
      <c r="Q25" s="6"/>
      <c r="R25" s="6">
        <v>31</v>
      </c>
    </row>
    <row r="26" spans="1:18" x14ac:dyDescent="0.25">
      <c r="A26" s="5" t="s">
        <v>114</v>
      </c>
      <c r="B26" s="6" t="s">
        <v>113</v>
      </c>
      <c r="C26" s="5" t="s">
        <v>201</v>
      </c>
      <c r="D26" s="6">
        <v>22.1</v>
      </c>
      <c r="E26" s="6">
        <v>50.4</v>
      </c>
      <c r="F26" s="6">
        <v>6.16</v>
      </c>
      <c r="G26" s="6">
        <v>23.4</v>
      </c>
      <c r="H26" s="6">
        <v>5.13</v>
      </c>
      <c r="I26" s="6">
        <v>1.31</v>
      </c>
      <c r="J26" s="6">
        <v>4.6500000000000004</v>
      </c>
      <c r="K26" s="6"/>
      <c r="L26" s="6">
        <v>4.84</v>
      </c>
      <c r="M26" s="6"/>
      <c r="N26" s="6">
        <v>3.23</v>
      </c>
      <c r="O26" s="6"/>
      <c r="P26" s="6">
        <v>2.9</v>
      </c>
      <c r="Q26" s="6"/>
      <c r="R26" s="6">
        <v>28</v>
      </c>
    </row>
    <row r="27" spans="1:18" x14ac:dyDescent="0.25">
      <c r="A27" s="5" t="s">
        <v>115</v>
      </c>
      <c r="B27" s="6" t="s">
        <v>113</v>
      </c>
      <c r="C27" s="5" t="s">
        <v>201</v>
      </c>
      <c r="D27" s="6">
        <v>35.6</v>
      </c>
      <c r="E27" s="6">
        <v>77.5</v>
      </c>
      <c r="F27" s="6">
        <v>9.3699999999999992</v>
      </c>
      <c r="G27" s="6">
        <v>35.299999999999997</v>
      </c>
      <c r="H27" s="6">
        <v>7.7</v>
      </c>
      <c r="I27" s="6">
        <v>1.69</v>
      </c>
      <c r="J27" s="6">
        <v>6.91</v>
      </c>
      <c r="K27" s="6"/>
      <c r="L27" s="6">
        <v>6.87</v>
      </c>
      <c r="M27" s="6"/>
      <c r="N27" s="6">
        <v>4.37</v>
      </c>
      <c r="O27" s="6"/>
      <c r="P27" s="6">
        <v>4.09</v>
      </c>
      <c r="Q27" s="6"/>
      <c r="R27" s="6">
        <v>42</v>
      </c>
    </row>
    <row r="28" spans="1:18" x14ac:dyDescent="0.25">
      <c r="A28" s="5" t="s">
        <v>116</v>
      </c>
      <c r="B28" s="6" t="s">
        <v>113</v>
      </c>
      <c r="C28" s="5" t="s">
        <v>201</v>
      </c>
      <c r="D28" s="6">
        <v>34</v>
      </c>
      <c r="E28" s="6">
        <v>74.099999999999994</v>
      </c>
      <c r="F28" s="6">
        <v>8.27</v>
      </c>
      <c r="G28" s="6">
        <v>32.6</v>
      </c>
      <c r="H28" s="6">
        <v>6.64</v>
      </c>
      <c r="I28" s="6">
        <v>1.37</v>
      </c>
      <c r="J28" s="6">
        <v>6.21</v>
      </c>
      <c r="K28" s="6"/>
      <c r="L28" s="6">
        <v>5.87</v>
      </c>
      <c r="M28" s="6"/>
      <c r="N28" s="6">
        <v>4.05</v>
      </c>
      <c r="O28" s="6"/>
      <c r="P28" s="6">
        <v>4.04</v>
      </c>
      <c r="Q28" s="6"/>
      <c r="R28" s="6">
        <v>39</v>
      </c>
    </row>
    <row r="29" spans="1:18" x14ac:dyDescent="0.25">
      <c r="A29" s="5" t="s">
        <v>117</v>
      </c>
      <c r="B29" s="6" t="s">
        <v>113</v>
      </c>
      <c r="C29" s="5" t="s">
        <v>201</v>
      </c>
      <c r="D29" s="6">
        <v>29.8</v>
      </c>
      <c r="E29" s="6">
        <v>69.5</v>
      </c>
      <c r="F29" s="6">
        <v>7.86</v>
      </c>
      <c r="G29" s="6">
        <v>31.6</v>
      </c>
      <c r="H29" s="6">
        <v>6.86</v>
      </c>
      <c r="I29" s="6">
        <v>1.66</v>
      </c>
      <c r="J29" s="6">
        <v>5.89</v>
      </c>
      <c r="K29" s="6"/>
      <c r="L29" s="6">
        <v>5.56</v>
      </c>
      <c r="M29" s="6"/>
      <c r="N29" s="6">
        <v>3.7</v>
      </c>
      <c r="O29" s="6"/>
      <c r="P29" s="6">
        <v>3.8</v>
      </c>
      <c r="Q29" s="6"/>
      <c r="R29" s="6">
        <v>34</v>
      </c>
    </row>
    <row r="30" spans="1:18" x14ac:dyDescent="0.25">
      <c r="A30" s="5" t="s">
        <v>118</v>
      </c>
      <c r="B30" s="6" t="s">
        <v>113</v>
      </c>
      <c r="C30" s="5" t="s">
        <v>201</v>
      </c>
      <c r="D30" s="6"/>
      <c r="E30" s="6" t="s">
        <v>202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>
        <v>36</v>
      </c>
    </row>
    <row r="31" spans="1:18" x14ac:dyDescent="0.25">
      <c r="A31" s="5" t="s">
        <v>119</v>
      </c>
      <c r="B31" s="6" t="s">
        <v>113</v>
      </c>
      <c r="C31" s="5" t="s">
        <v>201</v>
      </c>
      <c r="D31" s="6">
        <v>46.6</v>
      </c>
      <c r="E31" s="6">
        <v>108.4</v>
      </c>
      <c r="F31" s="6">
        <v>12.1</v>
      </c>
      <c r="G31" s="6">
        <v>43.9</v>
      </c>
      <c r="H31" s="6">
        <v>7.63</v>
      </c>
      <c r="I31" s="6">
        <v>1.5</v>
      </c>
      <c r="J31" s="6">
        <v>6.41</v>
      </c>
      <c r="K31" s="6"/>
      <c r="L31" s="6">
        <v>6.43</v>
      </c>
      <c r="M31" s="6"/>
      <c r="N31" s="6">
        <v>4.5199999999999996</v>
      </c>
      <c r="O31" s="6"/>
      <c r="P31" s="6">
        <v>4.2</v>
      </c>
      <c r="Q31" s="6"/>
      <c r="R31" s="6">
        <v>40</v>
      </c>
    </row>
    <row r="32" spans="1:18" x14ac:dyDescent="0.25">
      <c r="A32" s="6">
        <v>42610</v>
      </c>
      <c r="B32" s="6" t="s">
        <v>113</v>
      </c>
      <c r="C32" s="5" t="s">
        <v>201</v>
      </c>
      <c r="D32" s="6">
        <v>36.5</v>
      </c>
      <c r="E32" s="6">
        <v>75.8</v>
      </c>
      <c r="F32" s="6">
        <v>7.52</v>
      </c>
      <c r="G32" s="6">
        <v>26.3</v>
      </c>
      <c r="H32" s="6">
        <v>4.3899999999999997</v>
      </c>
      <c r="I32" s="6">
        <v>0.87</v>
      </c>
      <c r="J32" s="6">
        <v>3.72</v>
      </c>
      <c r="K32" s="6"/>
      <c r="L32" s="6">
        <v>4.07</v>
      </c>
      <c r="M32" s="6"/>
      <c r="N32" s="6">
        <v>3.03</v>
      </c>
      <c r="O32" s="6"/>
      <c r="P32" s="6">
        <v>3.46</v>
      </c>
      <c r="Q32" s="6"/>
      <c r="R32" s="6">
        <v>27</v>
      </c>
    </row>
    <row r="33" spans="1:18" x14ac:dyDescent="0.25">
      <c r="A33" s="5" t="s">
        <v>203</v>
      </c>
      <c r="B33" s="6" t="s">
        <v>113</v>
      </c>
      <c r="C33" s="5" t="s">
        <v>201</v>
      </c>
      <c r="D33" s="6">
        <v>41.4</v>
      </c>
      <c r="E33" s="6">
        <v>92.6</v>
      </c>
      <c r="F33" s="6">
        <v>9.3000000000000007</v>
      </c>
      <c r="G33" s="6">
        <v>34.4</v>
      </c>
      <c r="H33" s="6">
        <v>5.68</v>
      </c>
      <c r="I33" s="6">
        <v>0.93</v>
      </c>
      <c r="J33" s="6">
        <v>4.47</v>
      </c>
      <c r="K33" s="6"/>
      <c r="L33" s="6">
        <v>4.22</v>
      </c>
      <c r="M33" s="6"/>
      <c r="N33" s="6">
        <v>2.82</v>
      </c>
      <c r="O33" s="6"/>
      <c r="P33" s="6">
        <v>2.79</v>
      </c>
      <c r="Q33" s="6"/>
      <c r="R33" s="6">
        <v>29</v>
      </c>
    </row>
    <row r="34" spans="1:18" x14ac:dyDescent="0.25">
      <c r="A34" s="6" t="s">
        <v>128</v>
      </c>
      <c r="B34" s="6" t="s">
        <v>125</v>
      </c>
      <c r="C34" s="6" t="s">
        <v>129</v>
      </c>
      <c r="D34" s="6">
        <v>69.8</v>
      </c>
      <c r="E34" s="6">
        <v>115.1</v>
      </c>
      <c r="F34" s="6">
        <v>11.63</v>
      </c>
      <c r="G34" s="6">
        <v>32.4</v>
      </c>
      <c r="H34" s="6">
        <v>5.15</v>
      </c>
      <c r="I34" s="6">
        <v>1.27</v>
      </c>
      <c r="J34" s="6">
        <v>3.11</v>
      </c>
      <c r="K34" s="6">
        <v>0.56000000000000005</v>
      </c>
      <c r="L34" s="6">
        <v>3</v>
      </c>
      <c r="M34" s="6">
        <v>0.72</v>
      </c>
      <c r="N34" s="6">
        <v>2.1</v>
      </c>
      <c r="O34" s="6"/>
      <c r="P34" s="6">
        <v>2.04</v>
      </c>
      <c r="Q34" s="6"/>
      <c r="R34" s="6">
        <v>18</v>
      </c>
    </row>
    <row r="35" spans="1:18" x14ac:dyDescent="0.25">
      <c r="A35" s="6" t="s">
        <v>131</v>
      </c>
      <c r="B35" s="6" t="s">
        <v>125</v>
      </c>
      <c r="C35" s="6" t="s">
        <v>129</v>
      </c>
      <c r="D35" s="6">
        <v>55.8</v>
      </c>
      <c r="E35" s="6">
        <v>99.9</v>
      </c>
      <c r="F35" s="6">
        <v>9.98</v>
      </c>
      <c r="G35" s="6">
        <v>30.4</v>
      </c>
      <c r="H35" s="6">
        <v>5.04</v>
      </c>
      <c r="I35" s="6">
        <v>1.19</v>
      </c>
      <c r="J35" s="6">
        <v>3.39</v>
      </c>
      <c r="K35" s="6">
        <v>0.65</v>
      </c>
      <c r="L35" s="6">
        <v>3.21</v>
      </c>
      <c r="M35" s="6">
        <v>0.75</v>
      </c>
      <c r="N35" s="6">
        <v>2.16</v>
      </c>
      <c r="O35" s="6"/>
      <c r="P35" s="6">
        <v>2.08</v>
      </c>
      <c r="Q35" s="6"/>
      <c r="R35" s="6">
        <v>18</v>
      </c>
    </row>
    <row r="36" spans="1:18" x14ac:dyDescent="0.25">
      <c r="A36" s="6" t="s">
        <v>136</v>
      </c>
      <c r="B36" s="6" t="s">
        <v>125</v>
      </c>
      <c r="C36" s="6" t="s">
        <v>135</v>
      </c>
      <c r="D36" s="6">
        <v>4.7</v>
      </c>
      <c r="E36" s="6">
        <v>8.5</v>
      </c>
      <c r="F36" s="6">
        <v>1.26</v>
      </c>
      <c r="G36" s="6">
        <v>4</v>
      </c>
      <c r="H36" s="6">
        <v>1.1000000000000001</v>
      </c>
      <c r="I36" s="6">
        <v>0.77</v>
      </c>
      <c r="J36" s="6">
        <v>0.93</v>
      </c>
      <c r="K36" s="6">
        <v>0.18</v>
      </c>
      <c r="L36" s="6">
        <v>1.1200000000000001</v>
      </c>
      <c r="M36" s="6">
        <v>0.46</v>
      </c>
      <c r="N36" s="6">
        <v>1.41</v>
      </c>
      <c r="O36" s="6"/>
      <c r="P36" s="6">
        <v>0.92</v>
      </c>
      <c r="Q36" s="6"/>
      <c r="R36" s="6">
        <v>7</v>
      </c>
    </row>
    <row r="37" spans="1:18" x14ac:dyDescent="0.25">
      <c r="A37" s="6" t="s">
        <v>144</v>
      </c>
      <c r="B37" s="6" t="s">
        <v>91</v>
      </c>
      <c r="C37" s="6" t="s">
        <v>135</v>
      </c>
      <c r="D37" s="6">
        <v>60.87</v>
      </c>
      <c r="E37" s="6">
        <v>114.62</v>
      </c>
      <c r="F37" s="6"/>
      <c r="G37" s="6">
        <v>36.299999999999997</v>
      </c>
      <c r="H37" s="6"/>
      <c r="I37" s="6">
        <v>5.0999999999999996</v>
      </c>
      <c r="J37" s="6">
        <v>1.55</v>
      </c>
      <c r="K37" s="6">
        <v>3.1</v>
      </c>
      <c r="L37" s="6">
        <v>0.28999999999999998</v>
      </c>
      <c r="M37" s="6"/>
      <c r="N37" s="6">
        <v>0.5</v>
      </c>
      <c r="O37" s="6"/>
      <c r="P37" s="6">
        <v>0.7</v>
      </c>
      <c r="Q37" s="6">
        <v>0.1</v>
      </c>
      <c r="R37" s="6"/>
    </row>
    <row r="38" spans="1:18" x14ac:dyDescent="0.25">
      <c r="A38" s="6" t="s">
        <v>140</v>
      </c>
      <c r="B38" s="6" t="s">
        <v>91</v>
      </c>
      <c r="C38" s="6" t="s">
        <v>135</v>
      </c>
      <c r="D38" s="6">
        <v>3.91</v>
      </c>
      <c r="E38" s="6">
        <v>5.43</v>
      </c>
      <c r="F38" s="6"/>
      <c r="G38" s="6">
        <v>2.1</v>
      </c>
      <c r="H38" s="6"/>
      <c r="I38" s="6">
        <v>0.4</v>
      </c>
      <c r="J38" s="6">
        <v>0.31</v>
      </c>
      <c r="K38" s="6">
        <v>0.4</v>
      </c>
      <c r="L38" s="6">
        <v>0.06</v>
      </c>
      <c r="M38" s="6"/>
      <c r="N38" s="6">
        <v>0.3</v>
      </c>
      <c r="O38" s="6"/>
      <c r="P38" s="6">
        <v>0.4</v>
      </c>
      <c r="Q38" s="6" t="s">
        <v>88</v>
      </c>
      <c r="R38" s="6"/>
    </row>
    <row r="39" spans="1:18" x14ac:dyDescent="0.25">
      <c r="A39" s="6">
        <v>61560</v>
      </c>
      <c r="B39" s="6" t="s">
        <v>91</v>
      </c>
      <c r="C39" s="6" t="s">
        <v>200</v>
      </c>
      <c r="D39" s="6">
        <v>12.19</v>
      </c>
      <c r="E39" s="6">
        <v>26.97</v>
      </c>
      <c r="F39" s="6">
        <v>14.5</v>
      </c>
      <c r="G39" s="6"/>
      <c r="H39" s="6">
        <v>3.9</v>
      </c>
      <c r="I39" s="6">
        <v>1.41</v>
      </c>
      <c r="J39" s="6">
        <v>4.5999999999999996</v>
      </c>
      <c r="K39" s="6">
        <v>0.76</v>
      </c>
      <c r="L39" s="6"/>
      <c r="M39" s="6"/>
      <c r="N39" s="6">
        <v>3.2</v>
      </c>
      <c r="O39" s="6"/>
      <c r="P39" s="6">
        <v>3</v>
      </c>
      <c r="Q39" s="6">
        <v>0.5</v>
      </c>
      <c r="R3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Abbreviation</vt:lpstr>
      <vt:lpstr>WR Data (Prince Darwin) </vt:lpstr>
      <vt:lpstr>WR data (previous studies)</vt:lpstr>
      <vt:lpstr>REEs (all)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Ni Seow</dc:creator>
  <cp:lastModifiedBy>Xin Ni Seow</cp:lastModifiedBy>
  <dcterms:created xsi:type="dcterms:W3CDTF">2018-10-19T01:27:15Z</dcterms:created>
  <dcterms:modified xsi:type="dcterms:W3CDTF">2018-10-29T02:22:15Z</dcterms:modified>
</cp:coreProperties>
</file>