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an's docs\01 ABx\04 Tenements\Tasmania\EDGI Grants\Round 8 Windbreak\Round 8 - Windbreak\Related data files\"/>
    </mc:Choice>
  </mc:AlternateContent>
  <xr:revisionPtr revIDLastSave="0" documentId="8_{D4D9D78B-3E84-4B75-812E-F41346DC66D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L_1" sheetId="1" r:id="rId1"/>
    <sheet name="ABx 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I38" i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H38" i="1"/>
  <c r="G38" i="1"/>
  <c r="E38" i="1"/>
  <c r="D38" i="1"/>
  <c r="B38" i="1"/>
  <c r="C38" i="1" s="1"/>
  <c r="H37" i="1"/>
  <c r="G37" i="1"/>
  <c r="E37" i="1"/>
  <c r="D37" i="1"/>
  <c r="B37" i="1"/>
  <c r="C37" i="1" s="1"/>
  <c r="A6" i="2"/>
  <c r="A5" i="2"/>
  <c r="C21" i="1"/>
  <c r="C20" i="1"/>
  <c r="C19" i="1"/>
  <c r="C17" i="1"/>
  <c r="C16" i="1"/>
  <c r="C15" i="1"/>
  <c r="C13" i="1"/>
  <c r="H66" i="1"/>
  <c r="G66" i="1"/>
  <c r="E66" i="1"/>
  <c r="D66" i="1"/>
  <c r="B66" i="1"/>
  <c r="C66" i="1" s="1"/>
  <c r="H65" i="1"/>
  <c r="G65" i="1"/>
  <c r="E65" i="1"/>
  <c r="D65" i="1"/>
  <c r="B65" i="1"/>
  <c r="C65" i="1" s="1"/>
  <c r="H64" i="1"/>
  <c r="G64" i="1"/>
  <c r="E64" i="1"/>
  <c r="D64" i="1"/>
  <c r="B64" i="1"/>
  <c r="C64" i="1" s="1"/>
  <c r="H63" i="1"/>
  <c r="G63" i="1"/>
  <c r="E63" i="1"/>
  <c r="D63" i="1"/>
  <c r="B63" i="1"/>
  <c r="C63" i="1" s="1"/>
  <c r="H62" i="1"/>
  <c r="G62" i="1"/>
  <c r="E62" i="1"/>
  <c r="D62" i="1"/>
  <c r="B62" i="1"/>
  <c r="C62" i="1" s="1"/>
  <c r="H61" i="1"/>
  <c r="G61" i="1"/>
  <c r="E61" i="1"/>
  <c r="D61" i="1"/>
  <c r="B61" i="1"/>
  <c r="C61" i="1" s="1"/>
  <c r="H60" i="1"/>
  <c r="G60" i="1"/>
  <c r="E60" i="1"/>
  <c r="D60" i="1"/>
  <c r="B60" i="1"/>
  <c r="C60" i="1" s="1"/>
  <c r="H59" i="1"/>
  <c r="G59" i="1"/>
  <c r="E59" i="1"/>
  <c r="D59" i="1"/>
  <c r="B59" i="1"/>
  <c r="C59" i="1" s="1"/>
  <c r="H58" i="1"/>
  <c r="G58" i="1"/>
  <c r="E58" i="1"/>
  <c r="D58" i="1"/>
  <c r="B58" i="1"/>
  <c r="C58" i="1" s="1"/>
  <c r="H57" i="1"/>
  <c r="G57" i="1"/>
  <c r="E57" i="1"/>
  <c r="D57" i="1"/>
  <c r="B57" i="1"/>
  <c r="C57" i="1" s="1"/>
  <c r="H56" i="1"/>
  <c r="G56" i="1"/>
  <c r="E56" i="1"/>
  <c r="D56" i="1"/>
  <c r="B56" i="1"/>
  <c r="C56" i="1" s="1"/>
  <c r="H55" i="1"/>
  <c r="G55" i="1"/>
  <c r="E55" i="1"/>
  <c r="D55" i="1"/>
  <c r="B55" i="1"/>
  <c r="C55" i="1" s="1"/>
  <c r="H54" i="1"/>
  <c r="G54" i="1"/>
  <c r="E54" i="1"/>
  <c r="D54" i="1"/>
  <c r="B54" i="1"/>
  <c r="C54" i="1" s="1"/>
  <c r="H53" i="1"/>
  <c r="G53" i="1"/>
  <c r="E53" i="1"/>
  <c r="D53" i="1"/>
  <c r="B53" i="1"/>
  <c r="C53" i="1" s="1"/>
  <c r="H52" i="1"/>
  <c r="G52" i="1"/>
  <c r="E52" i="1"/>
  <c r="D52" i="1"/>
  <c r="B52" i="1"/>
  <c r="C52" i="1" s="1"/>
  <c r="H51" i="1"/>
  <c r="G51" i="1"/>
  <c r="E51" i="1"/>
  <c r="D51" i="1"/>
  <c r="B51" i="1"/>
  <c r="C51" i="1" s="1"/>
  <c r="H50" i="1"/>
  <c r="G50" i="1"/>
  <c r="E50" i="1"/>
  <c r="D50" i="1"/>
  <c r="B50" i="1"/>
  <c r="C50" i="1" s="1"/>
  <c r="H49" i="1"/>
  <c r="G49" i="1"/>
  <c r="E49" i="1"/>
  <c r="D49" i="1"/>
  <c r="B49" i="1"/>
  <c r="C49" i="1" s="1"/>
  <c r="H48" i="1"/>
  <c r="G48" i="1"/>
  <c r="E48" i="1"/>
  <c r="D48" i="1"/>
  <c r="B48" i="1"/>
  <c r="C48" i="1" s="1"/>
  <c r="H47" i="1"/>
  <c r="G47" i="1"/>
  <c r="E47" i="1"/>
  <c r="D47" i="1"/>
  <c r="B47" i="1"/>
  <c r="C47" i="1" s="1"/>
  <c r="H46" i="1"/>
  <c r="G46" i="1"/>
  <c r="E46" i="1"/>
  <c r="D46" i="1"/>
  <c r="B46" i="1"/>
  <c r="C46" i="1" s="1"/>
  <c r="H45" i="1"/>
  <c r="G45" i="1"/>
  <c r="E45" i="1"/>
  <c r="D45" i="1"/>
  <c r="B45" i="1"/>
  <c r="C45" i="1" s="1"/>
  <c r="H44" i="1"/>
  <c r="G44" i="1"/>
  <c r="E44" i="1"/>
  <c r="D44" i="1"/>
  <c r="B44" i="1"/>
  <c r="C44" i="1" s="1"/>
  <c r="H43" i="1"/>
  <c r="G43" i="1"/>
  <c r="E43" i="1"/>
  <c r="D43" i="1"/>
  <c r="B43" i="1"/>
  <c r="C43" i="1" s="1"/>
  <c r="H42" i="1"/>
  <c r="G42" i="1"/>
  <c r="E42" i="1"/>
  <c r="D42" i="1"/>
  <c r="B42" i="1"/>
  <c r="C42" i="1" s="1"/>
  <c r="H41" i="1"/>
  <c r="G41" i="1"/>
  <c r="E41" i="1"/>
  <c r="D41" i="1"/>
  <c r="B41" i="1"/>
  <c r="C41" i="1" s="1"/>
  <c r="H40" i="1"/>
  <c r="G40" i="1"/>
  <c r="E40" i="1"/>
  <c r="D40" i="1"/>
  <c r="B40" i="1"/>
  <c r="C40" i="1" s="1"/>
  <c r="G39" i="1"/>
  <c r="H39" i="1"/>
  <c r="E39" i="1"/>
  <c r="D39" i="1"/>
  <c r="B39" i="1"/>
  <c r="C39" i="1" s="1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kknight</author>
    <author>Jeremy Lawrence</author>
  </authors>
  <commentList>
    <comment ref="B2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DD/MM/YYYY</t>
        </r>
      </text>
    </comment>
    <comment ref="B3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EL10/2000
= EL102000</t>
        </r>
      </text>
    </comment>
    <comment ref="B9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0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3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EL102000_YYYYMM_##_DL_1.xls
</t>
        </r>
      </text>
    </comment>
    <comment ref="I15" authorId="0" shapeId="0" xr:uid="{561FE37F-E5B5-4C76-BFF7-17EDAA01BD73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EL102000_YYYYMM_##_SL_1.xls
</t>
        </r>
      </text>
    </comment>
    <comment ref="B16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EL102000_YYYYMM_##_DG_1.xls
</t>
        </r>
      </text>
    </comment>
    <comment ref="I16" authorId="0" shapeId="0" xr:uid="{FF3B65F1-90BC-4A1C-B34D-027A831B6729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EL102000_YYYYMM_##_DS_1.xls
</t>
        </r>
      </text>
    </comment>
    <comment ref="B17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EL102000_YYYYMM_##_DS_1.xls
</t>
        </r>
      </text>
    </comment>
    <comment ref="I17" authorId="0" shapeId="0" xr:uid="{FA77640C-8D9D-4EDA-912E-5E1B44C31392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EL102000_YYYYMM_##_DL_1.xls
</t>
        </r>
      </text>
    </comment>
    <comment ref="B1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EL102000_YYYYMM_##_SG_1.xls
</t>
        </r>
      </text>
    </comment>
    <comment ref="I18" authorId="0" shapeId="0" xr:uid="{A09A2E52-580A-45F7-98B3-4E10DBFD948B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EL102000_YYYYMM_##_Lithologycodes.xls
</t>
        </r>
      </text>
    </comment>
    <comment ref="B19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EL102000_YYYYMM_##_Lithologycodes.xls
</t>
        </r>
      </text>
    </comment>
    <comment ref="I19" authorId="0" shapeId="0" xr:uid="{7D7A33E2-2217-40EE-8FC8-5601C39EDF32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EL102000_YYYYMM_##_DG_1.xls
</t>
        </r>
      </text>
    </comment>
    <comment ref="B20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EL102000_YYYYMM_##_Filelisting.xls
</t>
        </r>
      </text>
    </comment>
    <comment ref="I20" authorId="0" shapeId="0" xr:uid="{4CAC7093-FAF6-48C7-BF9F-A187B0193B59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EL102000_YYYYMM_##_QAQC_1.xls
</t>
        </r>
      </text>
    </comment>
    <comment ref="B2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EL102000_YYYYMM_##_QAQC_1.xls
</t>
        </r>
      </text>
    </comment>
    <comment ref="I21" authorId="0" shapeId="0" xr:uid="{9A2E6D21-3C34-4EB3-9B37-8587A4F3D41C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EL102000_YYYYMM_##_SG_1.xls
</t>
        </r>
      </text>
    </comment>
    <comment ref="B22" authorId="0" shapeId="0" xr:uid="{00000000-0006-0000-0000-00000E000000}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I23" authorId="0" shapeId="0" xr:uid="{B57355C3-DABF-44C7-A3A2-410939A124FB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EL102000_YYYYMM_##_Filelisting.xls
</t>
        </r>
      </text>
    </comment>
    <comment ref="B24" authorId="0" shapeId="0" xr:uid="{00000000-0006-0000-0000-00000F000000}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B25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Hole collar
      Surface sample</t>
        </r>
      </text>
    </comment>
    <comment ref="B26" authorId="1" shapeId="0" xr:uid="{00000000-0006-0000-0000-000011000000}">
      <text>
        <r>
          <rPr>
            <b/>
            <sz val="8"/>
            <color indexed="81"/>
            <rFont val="Tahoma"/>
            <family val="2"/>
          </rPr>
          <t>AMG66</t>
        </r>
        <r>
          <rPr>
            <sz val="8"/>
            <color indexed="81"/>
            <rFont val="Tahoma"/>
            <family val="2"/>
          </rPr>
          <t xml:space="preserve">  
</t>
        </r>
        <r>
          <rPr>
            <b/>
            <sz val="8"/>
            <color indexed="81"/>
            <rFont val="Tahoma"/>
            <family val="2"/>
          </rPr>
          <t>MGA94</t>
        </r>
      </text>
    </comment>
    <comment ref="B27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AHD
</t>
        </r>
      </text>
    </comment>
    <comment ref="B28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UTM
</t>
        </r>
      </text>
    </comment>
    <comment ref="B29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Projected
</t>
        </r>
      </text>
    </comment>
    <comment ref="B30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55
</t>
        </r>
      </text>
    </comment>
    <comment ref="B31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GDF</t>
        </r>
        <r>
          <rPr>
            <sz val="9"/>
            <color indexed="81"/>
            <rFont val="Tahoma"/>
            <family val="2"/>
          </rPr>
          <t xml:space="preserve">  Differential GPS, measured using differential global positioning system  
</t>
        </r>
        <r>
          <rPr>
            <b/>
            <sz val="9"/>
            <color indexed="81"/>
            <rFont val="Tahoma"/>
            <family val="2"/>
          </rPr>
          <t xml:space="preserve">GPS </t>
        </r>
        <r>
          <rPr>
            <sz val="9"/>
            <color indexed="81"/>
            <rFont val="Tahoma"/>
            <family val="2"/>
          </rPr>
          <t xml:space="preserve"> GPS, measured using global positioning system  
</t>
        </r>
        <r>
          <rPr>
            <b/>
            <sz val="9"/>
            <color indexed="81"/>
            <rFont val="Tahoma"/>
            <family val="2"/>
          </rPr>
          <t>SVY</t>
        </r>
        <r>
          <rPr>
            <sz val="9"/>
            <color indexed="81"/>
            <rFont val="Tahoma"/>
            <family val="2"/>
          </rPr>
          <t xml:space="preserve">  Survey, traditional survey with ground control  
</t>
        </r>
        <r>
          <rPr>
            <b/>
            <sz val="9"/>
            <color indexed="81"/>
            <rFont val="Tahoma"/>
            <family val="2"/>
          </rPr>
          <t>UNK</t>
        </r>
        <r>
          <rPr>
            <sz val="9"/>
            <color indexed="81"/>
            <rFont val="Tahoma"/>
            <family val="2"/>
          </rPr>
          <t xml:space="preserve">  Unknown, method of location is unknown 
</t>
        </r>
      </text>
    </comment>
    <comment ref="I33" authorId="0" shapeId="0" xr:uid="{00000000-0006-0000-0000-000017000000}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N33" authorId="0" shapeId="0" xr:uid="{00000000-0006-0000-0000-000018000000}">
      <text>
        <r>
          <rPr>
            <sz val="9"/>
            <color indexed="81"/>
            <rFont val="Tahoma"/>
            <family val="2"/>
          </rPr>
          <t xml:space="preserve">Description of surface sample (less than 200 characters)
</t>
        </r>
      </text>
    </comment>
    <comment ref="P33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GDF</t>
        </r>
        <r>
          <rPr>
            <sz val="9"/>
            <color indexed="81"/>
            <rFont val="Tahoma"/>
            <family val="2"/>
          </rPr>
          <t xml:space="preserve">  Differential GPS, measured using differential global positioning system  
</t>
        </r>
        <r>
          <rPr>
            <b/>
            <sz val="9"/>
            <color indexed="81"/>
            <rFont val="Tahoma"/>
            <family val="2"/>
          </rPr>
          <t xml:space="preserve">GPS </t>
        </r>
        <r>
          <rPr>
            <sz val="9"/>
            <color indexed="81"/>
            <rFont val="Tahoma"/>
            <family val="2"/>
          </rPr>
          <t xml:space="preserve"> GPS, measured using global positioning system  
</t>
        </r>
        <r>
          <rPr>
            <b/>
            <sz val="9"/>
            <color indexed="81"/>
            <rFont val="Tahoma"/>
            <family val="2"/>
          </rPr>
          <t>SVY</t>
        </r>
        <r>
          <rPr>
            <sz val="9"/>
            <color indexed="81"/>
            <rFont val="Tahoma"/>
            <family val="2"/>
          </rPr>
          <t xml:space="preserve">  Survey, traditional survey with ground control  
</t>
        </r>
        <r>
          <rPr>
            <b/>
            <sz val="9"/>
            <color indexed="81"/>
            <rFont val="Tahoma"/>
            <family val="2"/>
          </rPr>
          <t>UNK</t>
        </r>
        <r>
          <rPr>
            <sz val="9"/>
            <color indexed="81"/>
            <rFont val="Tahoma"/>
            <family val="2"/>
          </rPr>
          <t xml:space="preserve">  Unknown, method of location is unknown 
</t>
        </r>
      </text>
    </comment>
  </commentList>
</comments>
</file>

<file path=xl/sharedStrings.xml><?xml version="1.0" encoding="utf-8"?>
<sst xmlns="http://schemas.openxmlformats.org/spreadsheetml/2006/main" count="375" uniqueCount="166">
  <si>
    <t>H0002</t>
  </si>
  <si>
    <t>Version</t>
  </si>
  <si>
    <t>H0003</t>
  </si>
  <si>
    <t>Date_generated</t>
  </si>
  <si>
    <t>H0004</t>
  </si>
  <si>
    <t>Reporting_period_end_date</t>
  </si>
  <si>
    <t>H0005</t>
  </si>
  <si>
    <t>State</t>
  </si>
  <si>
    <t>H0100</t>
  </si>
  <si>
    <t>Tenement_no</t>
  </si>
  <si>
    <t>H0101</t>
  </si>
  <si>
    <t>Tenement_holder</t>
  </si>
  <si>
    <t>H0102</t>
  </si>
  <si>
    <t>Project_name</t>
  </si>
  <si>
    <t>H0106</t>
  </si>
  <si>
    <t>Tenement_operator</t>
  </si>
  <si>
    <t>H0200</t>
  </si>
  <si>
    <t>Start_date_of_data_acquisition</t>
  </si>
  <si>
    <t>H0201</t>
  </si>
  <si>
    <t>End_date_of_data_acquisition</t>
  </si>
  <si>
    <t>H0202</t>
  </si>
  <si>
    <t>Template_format</t>
  </si>
  <si>
    <t>H0203</t>
  </si>
  <si>
    <t>Number_of_data_records</t>
  </si>
  <si>
    <t>H0204</t>
  </si>
  <si>
    <t>Date_of_metadata_update</t>
  </si>
  <si>
    <t>H0300</t>
  </si>
  <si>
    <t>Related_data_files</t>
  </si>
  <si>
    <t>H0302</t>
  </si>
  <si>
    <t>Downhole_lithology_data_file</t>
  </si>
  <si>
    <t>H0303</t>
  </si>
  <si>
    <t>Downhole_geochem_data_file</t>
  </si>
  <si>
    <t>H0304</t>
  </si>
  <si>
    <t>Downhole_survey_data_file</t>
  </si>
  <si>
    <t>H0400</t>
  </si>
  <si>
    <t>Drill_code</t>
  </si>
  <si>
    <t>H0401</t>
  </si>
  <si>
    <t>Drill_contractor</t>
  </si>
  <si>
    <t>H0402</t>
  </si>
  <si>
    <t>H0500</t>
  </si>
  <si>
    <t>Feature_located</t>
  </si>
  <si>
    <t>H0501</t>
  </si>
  <si>
    <t>Geodetic_datum</t>
  </si>
  <si>
    <t>H0502</t>
  </si>
  <si>
    <t>Vertical_datum</t>
  </si>
  <si>
    <t>H0503</t>
  </si>
  <si>
    <t>H0530</t>
  </si>
  <si>
    <t>Coordinate_system</t>
  </si>
  <si>
    <t>H0531</t>
  </si>
  <si>
    <t>Projection_Zone</t>
  </si>
  <si>
    <t>H0532</t>
  </si>
  <si>
    <t>Surveying_instrument</t>
  </si>
  <si>
    <t>H0533</t>
  </si>
  <si>
    <t>Surveying_company</t>
  </si>
  <si>
    <t>H1000</t>
  </si>
  <si>
    <t>Hole_id</t>
  </si>
  <si>
    <t>H1001</t>
  </si>
  <si>
    <t>Easting</t>
  </si>
  <si>
    <t>Northing</t>
  </si>
  <si>
    <t>Elevation</t>
  </si>
  <si>
    <t>Total_depth</t>
  </si>
  <si>
    <t>Dip</t>
  </si>
  <si>
    <t>Azimuth_mag</t>
  </si>
  <si>
    <t>Comments</t>
  </si>
  <si>
    <t>H1004</t>
  </si>
  <si>
    <t>D</t>
  </si>
  <si>
    <t>Projection</t>
  </si>
  <si>
    <t xml:space="preserve">Units </t>
  </si>
  <si>
    <t xml:space="preserve">Accuracy </t>
  </si>
  <si>
    <t xml:space="preserve">Azimuth_true </t>
  </si>
  <si>
    <t xml:space="preserve">Azimuth_grid  </t>
  </si>
  <si>
    <t>EOF</t>
  </si>
  <si>
    <t>TAS</t>
  </si>
  <si>
    <t xml:space="preserve">metres </t>
  </si>
  <si>
    <t>degrees</t>
  </si>
  <si>
    <t>END OF FILE</t>
  </si>
  <si>
    <t>H0307</t>
  </si>
  <si>
    <t>Lithology_code_file</t>
  </si>
  <si>
    <t>H0308</t>
  </si>
  <si>
    <t>File verification list</t>
  </si>
  <si>
    <t>H0318</t>
  </si>
  <si>
    <t>QAQC_data_file</t>
  </si>
  <si>
    <t>SL_1</t>
  </si>
  <si>
    <t>Surface_Geochem_data_file</t>
  </si>
  <si>
    <t>H0305</t>
  </si>
  <si>
    <t>Sample_Id</t>
  </si>
  <si>
    <t>Drill_description</t>
  </si>
  <si>
    <t>Sample_description</t>
  </si>
  <si>
    <t>Survey_accuracy</t>
  </si>
  <si>
    <t xml:space="preserve">If more than one survey type used </t>
  </si>
  <si>
    <t>Export from ABx file</t>
  </si>
  <si>
    <t>GDA94</t>
  </si>
  <si>
    <t>Continuity check</t>
  </si>
  <si>
    <t>Hole ID</t>
  </si>
  <si>
    <t>Longitude</t>
  </si>
  <si>
    <t>Elevation GPS</t>
  </si>
  <si>
    <t>Elevation LiDAR 1m</t>
  </si>
  <si>
    <t>n.a.</t>
  </si>
  <si>
    <t>ABx 4 Pty Ltd</t>
  </si>
  <si>
    <t>ABx4 Pty Ltd</t>
  </si>
  <si>
    <t>Aircore Reverse circulation</t>
  </si>
  <si>
    <t>eDrill Australia contractors Wynyard, Tasmania</t>
  </si>
  <si>
    <t>AHD</t>
  </si>
  <si>
    <t>UTM</t>
  </si>
  <si>
    <t>Projected</t>
  </si>
  <si>
    <t>GPS</t>
  </si>
  <si>
    <t>Hole collar</t>
  </si>
  <si>
    <t>Mixed soil, gravel,clay, some carry-over</t>
  </si>
  <si>
    <t>Usually not assayed</t>
  </si>
  <si>
    <t>Surface_location_data_file</t>
  </si>
  <si>
    <t>Max Depth</t>
  </si>
  <si>
    <t>holes</t>
  </si>
  <si>
    <t>RC</t>
  </si>
  <si>
    <t>Aircore Reverse Circulation</t>
  </si>
  <si>
    <t>metres (LiDAR)</t>
  </si>
  <si>
    <t>metres (GPS)</t>
  </si>
  <si>
    <t>Related Data Files List(standardising this finicky process)</t>
  </si>
  <si>
    <t>Company use only</t>
  </si>
  <si>
    <t>EDGI  8 D23-134332 Wind Break_202405_02_SL_1.xlsx</t>
  </si>
  <si>
    <t>xlsx</t>
  </si>
  <si>
    <t>EDGI  8 D23-134332 Wind Break_202405_03_DS_1.xlsx</t>
  </si>
  <si>
    <t>EDGI  8 D23-134332 Wind Break_202405_04_DL_1.xlsx</t>
  </si>
  <si>
    <t>EDGI  8 D23-134332 Wind Break_202405_05_LithologyCodes.xlsx</t>
  </si>
  <si>
    <t>EDGI  8 D23-134332 Wind Break_202405_06_DG_1.xlsx</t>
  </si>
  <si>
    <t>EDGI  8 D23-134332 Wind Break_202405_07_QAQC_1.xlsx</t>
  </si>
  <si>
    <t>Geophysics Reports (none)</t>
  </si>
  <si>
    <t>EDGI  8 D23-134332 Wind Break_202405_08_Geophysics_1.pdf</t>
  </si>
  <si>
    <t>.pdf</t>
  </si>
  <si>
    <t>Geophysics Data (none)</t>
  </si>
  <si>
    <t>EDGI  8 D23-134332 Wind Break_202405_08a_GP_1.xlsx</t>
  </si>
  <si>
    <t>EDGI  8 D23-134332 Wind Break_202405_09_FileListing_1.xlsx</t>
  </si>
  <si>
    <t>Latitude</t>
  </si>
  <si>
    <t>WB126</t>
  </si>
  <si>
    <t>WB127</t>
  </si>
  <si>
    <t>WB128</t>
  </si>
  <si>
    <t>WB129</t>
  </si>
  <si>
    <t>WB130</t>
  </si>
  <si>
    <t>WB131</t>
  </si>
  <si>
    <t>WB132</t>
  </si>
  <si>
    <t>WB133</t>
  </si>
  <si>
    <t>WB134</t>
  </si>
  <si>
    <t>WB135</t>
  </si>
  <si>
    <t>WB136</t>
  </si>
  <si>
    <t>WB137</t>
  </si>
  <si>
    <t>WB138</t>
  </si>
  <si>
    <t>WB139</t>
  </si>
  <si>
    <t>WB140</t>
  </si>
  <si>
    <t>WB141</t>
  </si>
  <si>
    <t>WB142</t>
  </si>
  <si>
    <t>WB143</t>
  </si>
  <si>
    <t>WB144</t>
  </si>
  <si>
    <t>WB145</t>
  </si>
  <si>
    <t>WB146</t>
  </si>
  <si>
    <t>WB147</t>
  </si>
  <si>
    <t>WB148</t>
  </si>
  <si>
    <t>WB149</t>
  </si>
  <si>
    <t>WB150</t>
  </si>
  <si>
    <t>WB151</t>
  </si>
  <si>
    <t>WB152</t>
  </si>
  <si>
    <t>WB153</t>
  </si>
  <si>
    <t>WB154</t>
  </si>
  <si>
    <t>WB155</t>
  </si>
  <si>
    <t>TOTAL</t>
  </si>
  <si>
    <t>Metres drilled =</t>
  </si>
  <si>
    <t>EL092010</t>
  </si>
  <si>
    <t>Deloraine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</si>
</sst>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000"/>
    <numFmt numFmtId="166" formatCode="0.000000"/>
  </numFmts>
  <fonts count="3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i/>
      <sz val="10"/>
      <color theme="0" tint="-0.249977111117893"/>
      <name val="Arial"/>
      <family val="2"/>
    </font>
    <font>
      <i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abic Typesetting"/>
      <family val="4"/>
      <charset val="178"/>
    </font>
    <font>
      <i/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9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12" fillId="3" borderId="0" applyNumberFormat="0" applyBorder="0" applyAlignment="0" applyProtection="0"/>
    <xf numFmtId="0" fontId="16" fillId="6" borderId="4" applyNumberFormat="0" applyAlignment="0" applyProtection="0"/>
    <xf numFmtId="0" fontId="18" fillId="7" borderId="7" applyNumberFormat="0" applyAlignment="0" applyProtection="0"/>
    <xf numFmtId="0" fontId="2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4" fillId="5" borderId="4" applyNumberFormat="0" applyAlignment="0" applyProtection="0"/>
    <xf numFmtId="0" fontId="17" fillId="0" borderId="6" applyNumberFormat="0" applyFill="0" applyAlignment="0" applyProtection="0"/>
    <xf numFmtId="0" fontId="13" fillId="4" borderId="0" applyNumberFormat="0" applyBorder="0" applyAlignment="0" applyProtection="0"/>
    <xf numFmtId="0" fontId="6" fillId="0" borderId="0"/>
    <xf numFmtId="0" fontId="5" fillId="0" borderId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15" fillId="6" borderId="5" applyNumberFormat="0" applyAlignment="0" applyProtection="0"/>
    <xf numFmtId="0" fontId="7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49">
    <xf numFmtId="0" fontId="0" fillId="0" borderId="0" xfId="0"/>
    <xf numFmtId="0" fontId="5" fillId="0" borderId="0" xfId="0" applyFont="1"/>
    <xf numFmtId="0" fontId="23" fillId="0" borderId="0" xfId="0" applyFont="1"/>
    <xf numFmtId="0" fontId="23" fillId="0" borderId="0" xfId="0" applyFont="1" applyAlignment="1">
      <alignment horizontal="left"/>
    </xf>
    <xf numFmtId="0" fontId="23" fillId="0" borderId="0" xfId="37" applyFont="1"/>
    <xf numFmtId="0" fontId="24" fillId="0" borderId="0" xfId="0" applyFont="1"/>
    <xf numFmtId="0" fontId="25" fillId="0" borderId="0" xfId="0" applyFont="1"/>
    <xf numFmtId="0" fontId="0" fillId="0" borderId="0" xfId="0" applyAlignment="1">
      <alignment horizontal="center"/>
    </xf>
    <xf numFmtId="0" fontId="2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23" fillId="0" borderId="0" xfId="0" applyNumberFormat="1" applyFont="1" applyAlignment="1">
      <alignment horizontal="left"/>
    </xf>
    <xf numFmtId="0" fontId="27" fillId="0" borderId="0" xfId="0" applyFont="1"/>
    <xf numFmtId="0" fontId="27" fillId="0" borderId="0" xfId="0" applyFont="1" applyAlignment="1">
      <alignment horizontal="left"/>
    </xf>
    <xf numFmtId="0" fontId="28" fillId="0" borderId="0" xfId="0" applyFont="1"/>
    <xf numFmtId="0" fontId="0" fillId="0" borderId="0" xfId="0" applyAlignment="1">
      <alignment vertical="center"/>
    </xf>
    <xf numFmtId="0" fontId="29" fillId="0" borderId="11" xfId="0" applyFont="1" applyBorder="1" applyAlignment="1">
      <alignment horizontal="left" vertical="center"/>
    </xf>
    <xf numFmtId="0" fontId="30" fillId="0" borderId="0" xfId="0" applyFont="1"/>
    <xf numFmtId="0" fontId="29" fillId="0" borderId="0" xfId="0" applyFont="1" applyAlignment="1">
      <alignment vertical="center"/>
    </xf>
    <xf numFmtId="0" fontId="29" fillId="0" borderId="12" xfId="0" applyFont="1" applyBorder="1" applyAlignment="1">
      <alignment vertical="center"/>
    </xf>
    <xf numFmtId="164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1" fontId="28" fillId="0" borderId="0" xfId="0" applyNumberFormat="1" applyFont="1" applyAlignment="1">
      <alignment horizontal="center"/>
    </xf>
    <xf numFmtId="0" fontId="21" fillId="0" borderId="10" xfId="0" applyFont="1" applyBorder="1" applyAlignment="1">
      <alignment vertical="center" wrapText="1"/>
    </xf>
    <xf numFmtId="165" fontId="21" fillId="0" borderId="1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0" fillId="0" borderId="13" xfId="0" applyBorder="1"/>
    <xf numFmtId="165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indent="1"/>
    </xf>
    <xf numFmtId="0" fontId="0" fillId="0" borderId="14" xfId="0" applyBorder="1" applyAlignment="1">
      <alignment horizontal="right" indent="1"/>
    </xf>
    <xf numFmtId="0" fontId="0" fillId="0" borderId="15" xfId="0" applyBorder="1"/>
    <xf numFmtId="0" fontId="0" fillId="0" borderId="12" xfId="0" applyBorder="1"/>
    <xf numFmtId="165" fontId="0" fillId="0" borderId="12" xfId="0" applyNumberFormat="1" applyBorder="1" applyAlignment="1">
      <alignment horizontal="right"/>
    </xf>
    <xf numFmtId="166" fontId="0" fillId="0" borderId="12" xfId="0" applyNumberFormat="1" applyBorder="1" applyAlignment="1">
      <alignment horizontal="right"/>
    </xf>
    <xf numFmtId="0" fontId="0" fillId="0" borderId="12" xfId="0" applyBorder="1" applyAlignment="1">
      <alignment horizontal="right" indent="1"/>
    </xf>
    <xf numFmtId="0" fontId="0" fillId="0" borderId="16" xfId="0" applyBorder="1" applyAlignment="1">
      <alignment horizontal="right" indent="1"/>
    </xf>
    <xf numFmtId="0" fontId="21" fillId="0" borderId="15" xfId="0" applyFont="1" applyBorder="1"/>
    <xf numFmtId="0" fontId="21" fillId="0" borderId="12" xfId="0" applyFont="1" applyBorder="1"/>
    <xf numFmtId="0" fontId="21" fillId="0" borderId="12" xfId="0" applyFont="1" applyBorder="1" applyAlignment="1">
      <alignment horizontal="right"/>
    </xf>
    <xf numFmtId="0" fontId="21" fillId="0" borderId="16" xfId="0" applyFont="1" applyBorder="1"/>
    <xf numFmtId="0" fontId="23" fillId="0" borderId="0" xfId="0" applyFont="1" applyAlignment="1">
      <alignment horizontal="center"/>
    </xf>
    <xf numFmtId="14" fontId="27" fillId="0" borderId="0" xfId="0" applyNumberFormat="1" applyFont="1" applyAlignment="1">
      <alignment horizontal="center"/>
    </xf>
    <xf numFmtId="0" fontId="23" fillId="33" borderId="0" xfId="0" applyFont="1" applyFill="1" applyAlignment="1">
      <alignment horizontal="center"/>
    </xf>
    <xf numFmtId="0" fontId="32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9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1" fillId="0" borderId="12" xfId="0" applyFont="1" applyBorder="1" applyAlignment="1">
      <alignment horizontal="left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te" xfId="39" builtinId="10" customBuiltin="1"/>
    <cellStyle name="Note 2" xfId="40" xr:uid="{00000000-0005-0000-0000-000028000000}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7"/>
  <sheetViews>
    <sheetView tabSelected="1" workbookViewId="0"/>
  </sheetViews>
  <sheetFormatPr defaultColWidth="8.54296875" defaultRowHeight="12.5" x14ac:dyDescent="0.25"/>
  <cols>
    <col min="1" max="1" width="6.26953125" style="2" bestFit="1" customWidth="1"/>
    <col min="2" max="2" width="26.7265625" style="2" customWidth="1"/>
    <col min="3" max="3" width="12.453125" style="2" customWidth="1"/>
    <col min="4" max="4" width="10" style="2" customWidth="1"/>
    <col min="5" max="5" width="9.7265625" style="2" customWidth="1"/>
    <col min="6" max="6" width="12" style="2" bestFit="1" customWidth="1"/>
    <col min="7" max="7" width="13.36328125" style="2" bestFit="1" customWidth="1"/>
    <col min="8" max="8" width="10.7265625" style="2" customWidth="1"/>
    <col min="9" max="9" width="23.54296875" style="40" bestFit="1" customWidth="1"/>
    <col min="10" max="10" width="40" style="2" bestFit="1" customWidth="1"/>
    <col min="11" max="11" width="11.81640625" style="2" customWidth="1"/>
    <col min="12" max="12" width="12.453125" style="2" customWidth="1"/>
    <col min="13" max="13" width="12.54296875" style="2" customWidth="1"/>
    <col min="14" max="14" width="34.453125" style="2" bestFit="1" customWidth="1"/>
    <col min="15" max="15" width="17.81640625" style="2" bestFit="1" customWidth="1"/>
    <col min="16" max="16" width="21.1796875" style="2" customWidth="1"/>
    <col min="17" max="17" width="19.81640625" style="2" customWidth="1"/>
    <col min="18" max="16384" width="8.54296875" style="2"/>
  </cols>
  <sheetData>
    <row r="1" spans="1:12" x14ac:dyDescent="0.25">
      <c r="A1" s="2" t="s">
        <v>0</v>
      </c>
      <c r="B1" s="2" t="s">
        <v>1</v>
      </c>
      <c r="C1" s="3">
        <v>1</v>
      </c>
    </row>
    <row r="2" spans="1:12" ht="15" x14ac:dyDescent="0.5">
      <c r="A2" s="2" t="s">
        <v>2</v>
      </c>
      <c r="B2" s="2" t="s">
        <v>3</v>
      </c>
      <c r="C2" s="10">
        <v>45420</v>
      </c>
      <c r="I2" s="41"/>
    </row>
    <row r="3" spans="1:12" ht="15" x14ac:dyDescent="0.5">
      <c r="A3" s="2" t="s">
        <v>4</v>
      </c>
      <c r="B3" s="2" t="s">
        <v>5</v>
      </c>
      <c r="C3" s="10">
        <v>45422</v>
      </c>
      <c r="I3" s="41"/>
    </row>
    <row r="4" spans="1:12" x14ac:dyDescent="0.25">
      <c r="A4" s="2" t="s">
        <v>6</v>
      </c>
      <c r="B4" s="2" t="s">
        <v>7</v>
      </c>
      <c r="C4" s="3" t="s">
        <v>72</v>
      </c>
    </row>
    <row r="5" spans="1:12" x14ac:dyDescent="0.25">
      <c r="A5" s="2" t="s">
        <v>8</v>
      </c>
      <c r="B5" s="2" t="s">
        <v>9</v>
      </c>
      <c r="C5" s="3" t="s">
        <v>164</v>
      </c>
      <c r="L5" s="16"/>
    </row>
    <row r="6" spans="1:12" ht="15" x14ac:dyDescent="0.5">
      <c r="A6" s="2" t="s">
        <v>10</v>
      </c>
      <c r="B6" s="2" t="s">
        <v>11</v>
      </c>
      <c r="C6" s="3" t="s">
        <v>98</v>
      </c>
      <c r="H6" s="11"/>
      <c r="L6" s="16"/>
    </row>
    <row r="7" spans="1:12" ht="15" x14ac:dyDescent="0.5">
      <c r="A7" s="2" t="s">
        <v>12</v>
      </c>
      <c r="B7" s="2" t="s">
        <v>13</v>
      </c>
      <c r="C7" s="3" t="s">
        <v>165</v>
      </c>
      <c r="H7" s="11"/>
      <c r="L7" s="16"/>
    </row>
    <row r="8" spans="1:12" ht="15" x14ac:dyDescent="0.5">
      <c r="A8" s="2" t="s">
        <v>14</v>
      </c>
      <c r="B8" s="2" t="s">
        <v>15</v>
      </c>
      <c r="C8" s="3" t="s">
        <v>99</v>
      </c>
      <c r="H8" s="11"/>
      <c r="L8" s="16"/>
    </row>
    <row r="9" spans="1:12" x14ac:dyDescent="0.25">
      <c r="A9" s="2" t="s">
        <v>16</v>
      </c>
      <c r="B9" s="2" t="s">
        <v>17</v>
      </c>
      <c r="C9" s="10">
        <v>45225</v>
      </c>
      <c r="L9" s="16"/>
    </row>
    <row r="10" spans="1:12" x14ac:dyDescent="0.25">
      <c r="A10" s="2" t="s">
        <v>18</v>
      </c>
      <c r="B10" s="2" t="s">
        <v>19</v>
      </c>
      <c r="C10" s="10">
        <v>45611</v>
      </c>
      <c r="L10" s="16"/>
    </row>
    <row r="11" spans="1:12" ht="15" x14ac:dyDescent="0.5">
      <c r="A11" s="2" t="s">
        <v>20</v>
      </c>
      <c r="B11" s="2" t="s">
        <v>21</v>
      </c>
      <c r="C11" s="3" t="s">
        <v>82</v>
      </c>
      <c r="H11" s="11"/>
      <c r="L11" s="16"/>
    </row>
    <row r="12" spans="1:12" ht="15" x14ac:dyDescent="0.5">
      <c r="A12" s="2" t="s">
        <v>22</v>
      </c>
      <c r="B12" s="2" t="s">
        <v>23</v>
      </c>
      <c r="C12" s="3">
        <f>COUNTA(A37:A4518)-1</f>
        <v>30</v>
      </c>
      <c r="D12" s="3"/>
      <c r="H12" s="11"/>
      <c r="L12" s="16"/>
    </row>
    <row r="13" spans="1:12" x14ac:dyDescent="0.25">
      <c r="A13" s="2" t="s">
        <v>24</v>
      </c>
      <c r="B13" s="2" t="s">
        <v>25</v>
      </c>
      <c r="C13" s="10">
        <f>C2</f>
        <v>45420</v>
      </c>
      <c r="D13" s="3"/>
      <c r="I13" s="42" t="s">
        <v>117</v>
      </c>
      <c r="L13" s="16"/>
    </row>
    <row r="14" spans="1:12" ht="14.5" x14ac:dyDescent="0.25">
      <c r="A14" s="2" t="s">
        <v>26</v>
      </c>
      <c r="B14" s="2" t="s">
        <v>27</v>
      </c>
      <c r="D14" s="3"/>
      <c r="I14" s="43" t="s">
        <v>116</v>
      </c>
      <c r="J14" s="14"/>
    </row>
    <row r="15" spans="1:12" x14ac:dyDescent="0.25">
      <c r="A15" s="2" t="s">
        <v>28</v>
      </c>
      <c r="B15" s="2" t="s">
        <v>29</v>
      </c>
      <c r="C15" s="2" t="str">
        <f>J17</f>
        <v>EDGI  8 D23-134332 Wind Break_202405_04_DL_1.xlsx</v>
      </c>
      <c r="D15" s="3"/>
      <c r="I15" s="15" t="s">
        <v>109</v>
      </c>
      <c r="J15" s="15" t="s">
        <v>118</v>
      </c>
      <c r="K15" s="16" t="s">
        <v>119</v>
      </c>
    </row>
    <row r="16" spans="1:12" x14ac:dyDescent="0.25">
      <c r="A16" s="2" t="s">
        <v>30</v>
      </c>
      <c r="B16" s="2" t="s">
        <v>31</v>
      </c>
      <c r="C16" s="2" t="str">
        <f>J19</f>
        <v>EDGI  8 D23-134332 Wind Break_202405_06_DG_1.xlsx</v>
      </c>
      <c r="D16" s="3"/>
      <c r="I16" s="46" t="s">
        <v>33</v>
      </c>
      <c r="J16" s="17" t="s">
        <v>120</v>
      </c>
      <c r="K16" s="16" t="s">
        <v>119</v>
      </c>
    </row>
    <row r="17" spans="1:21" x14ac:dyDescent="0.25">
      <c r="A17" s="2" t="s">
        <v>32</v>
      </c>
      <c r="B17" s="2" t="s">
        <v>33</v>
      </c>
      <c r="C17" s="2" t="str">
        <f>J16</f>
        <v>EDGI  8 D23-134332 Wind Break_202405_03_DS_1.xlsx</v>
      </c>
      <c r="D17" s="3"/>
      <c r="I17" s="46" t="s">
        <v>29</v>
      </c>
      <c r="J17" s="17" t="s">
        <v>121</v>
      </c>
      <c r="K17" s="16" t="s">
        <v>119</v>
      </c>
    </row>
    <row r="18" spans="1:21" x14ac:dyDescent="0.25">
      <c r="A18" s="2" t="s">
        <v>84</v>
      </c>
      <c r="B18" s="2" t="s">
        <v>83</v>
      </c>
      <c r="C18" s="2" t="s">
        <v>97</v>
      </c>
      <c r="D18" s="3"/>
      <c r="I18" s="47" t="s">
        <v>77</v>
      </c>
      <c r="J18" s="17" t="s">
        <v>122</v>
      </c>
      <c r="K18" s="16" t="s">
        <v>119</v>
      </c>
    </row>
    <row r="19" spans="1:21" x14ac:dyDescent="0.25">
      <c r="A19" s="1" t="s">
        <v>76</v>
      </c>
      <c r="B19" s="1" t="s">
        <v>77</v>
      </c>
      <c r="C19" s="2" t="str">
        <f>J18</f>
        <v>EDGI  8 D23-134332 Wind Break_202405_05_LithologyCodes.xlsx</v>
      </c>
      <c r="D19" s="3"/>
      <c r="I19" s="46" t="s">
        <v>31</v>
      </c>
      <c r="J19" s="17" t="s">
        <v>123</v>
      </c>
      <c r="K19" s="16" t="s">
        <v>119</v>
      </c>
    </row>
    <row r="20" spans="1:21" x14ac:dyDescent="0.25">
      <c r="A20" s="2" t="s">
        <v>78</v>
      </c>
      <c r="B20" s="1" t="s">
        <v>79</v>
      </c>
      <c r="C20" s="2" t="str">
        <f>J23</f>
        <v>EDGI  8 D23-134332 Wind Break_202405_08a_GP_1.xlsx</v>
      </c>
      <c r="D20" s="3"/>
      <c r="I20" s="46" t="s">
        <v>81</v>
      </c>
      <c r="J20" s="17" t="s">
        <v>124</v>
      </c>
      <c r="K20" s="16" t="s">
        <v>119</v>
      </c>
    </row>
    <row r="21" spans="1:21" x14ac:dyDescent="0.25">
      <c r="A21" s="2" t="s">
        <v>80</v>
      </c>
      <c r="B21" s="2" t="s">
        <v>81</v>
      </c>
      <c r="C21" s="2" t="str">
        <f>J20</f>
        <v>EDGI  8 D23-134332 Wind Break_202405_07_QAQC_1.xlsx</v>
      </c>
      <c r="D21" s="3"/>
      <c r="I21" s="46" t="s">
        <v>83</v>
      </c>
      <c r="J21" s="17" t="s">
        <v>97</v>
      </c>
      <c r="K21" s="16" t="s">
        <v>97</v>
      </c>
    </row>
    <row r="22" spans="1:21" x14ac:dyDescent="0.25">
      <c r="A22" s="2" t="s">
        <v>34</v>
      </c>
      <c r="B22" s="2" t="s">
        <v>35</v>
      </c>
      <c r="C22" s="2" t="s">
        <v>100</v>
      </c>
      <c r="D22" s="3"/>
      <c r="I22" s="46" t="s">
        <v>125</v>
      </c>
      <c r="J22" s="17" t="s">
        <v>126</v>
      </c>
      <c r="K22" s="16" t="s">
        <v>127</v>
      </c>
    </row>
    <row r="23" spans="1:21" x14ac:dyDescent="0.25">
      <c r="A23" s="2" t="s">
        <v>36</v>
      </c>
      <c r="B23" s="2" t="s">
        <v>37</v>
      </c>
      <c r="C23" s="2" t="s">
        <v>101</v>
      </c>
      <c r="D23" s="3"/>
      <c r="I23" s="48" t="s">
        <v>128</v>
      </c>
      <c r="J23" s="18" t="s">
        <v>129</v>
      </c>
      <c r="K23" s="16" t="s">
        <v>119</v>
      </c>
    </row>
    <row r="24" spans="1:21" ht="15" x14ac:dyDescent="0.5">
      <c r="A24" s="2" t="s">
        <v>38</v>
      </c>
      <c r="B24" s="1" t="s">
        <v>86</v>
      </c>
      <c r="C24" s="1" t="s">
        <v>113</v>
      </c>
      <c r="D24" s="3"/>
      <c r="I24" s="12" t="s">
        <v>79</v>
      </c>
      <c r="J24" s="17" t="s">
        <v>130</v>
      </c>
      <c r="K24" s="2" t="s">
        <v>119</v>
      </c>
    </row>
    <row r="25" spans="1:21" ht="15" x14ac:dyDescent="0.5">
      <c r="A25" s="2" t="s">
        <v>39</v>
      </c>
      <c r="B25" s="2" t="s">
        <v>40</v>
      </c>
      <c r="C25" s="2" t="s">
        <v>106</v>
      </c>
      <c r="D25" s="3"/>
      <c r="I25" s="44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1" ht="15" x14ac:dyDescent="0.5">
      <c r="A26" s="2" t="s">
        <v>41</v>
      </c>
      <c r="B26" s="2" t="s">
        <v>42</v>
      </c>
      <c r="C26" s="3" t="s">
        <v>91</v>
      </c>
      <c r="D26" s="3"/>
      <c r="E26" s="4"/>
      <c r="F26" s="4"/>
      <c r="I26" s="44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1" ht="15" x14ac:dyDescent="0.5">
      <c r="A27" s="2" t="s">
        <v>43</v>
      </c>
      <c r="B27" s="2" t="s">
        <v>44</v>
      </c>
      <c r="C27" s="3" t="s">
        <v>102</v>
      </c>
      <c r="D27" s="3"/>
      <c r="I27" s="44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1" ht="15" x14ac:dyDescent="0.5">
      <c r="A28" s="2" t="s">
        <v>45</v>
      </c>
      <c r="B28" s="2" t="s">
        <v>66</v>
      </c>
      <c r="C28" s="3" t="s">
        <v>103</v>
      </c>
      <c r="D28" s="3"/>
      <c r="I28" s="44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1" ht="15" x14ac:dyDescent="0.5">
      <c r="A29" s="2" t="s">
        <v>46</v>
      </c>
      <c r="B29" s="2" t="s">
        <v>47</v>
      </c>
      <c r="C29" s="3" t="s">
        <v>104</v>
      </c>
      <c r="D29" s="3"/>
      <c r="I29" s="44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21" ht="15" x14ac:dyDescent="0.5">
      <c r="A30" s="2" t="s">
        <v>48</v>
      </c>
      <c r="B30" s="2" t="s">
        <v>49</v>
      </c>
      <c r="C30" s="3">
        <v>55</v>
      </c>
      <c r="D30" s="3"/>
      <c r="I30" s="44"/>
    </row>
    <row r="31" spans="1:21" ht="15" x14ac:dyDescent="0.5">
      <c r="A31" s="2" t="s">
        <v>50</v>
      </c>
      <c r="B31" s="2" t="s">
        <v>51</v>
      </c>
      <c r="C31" s="3" t="s">
        <v>105</v>
      </c>
      <c r="D31" s="3"/>
      <c r="I31" s="44"/>
    </row>
    <row r="32" spans="1:21" ht="13" x14ac:dyDescent="0.3">
      <c r="A32" s="2" t="s">
        <v>52</v>
      </c>
      <c r="B32" s="2" t="s">
        <v>53</v>
      </c>
      <c r="C32" s="2" t="s">
        <v>97</v>
      </c>
      <c r="D32" s="3"/>
      <c r="P32" s="5" t="s">
        <v>89</v>
      </c>
    </row>
    <row r="33" spans="1:17" x14ac:dyDescent="0.25">
      <c r="A33" s="2" t="s">
        <v>54</v>
      </c>
      <c r="B33" s="2" t="s">
        <v>55</v>
      </c>
      <c r="C33" s="2" t="s">
        <v>85</v>
      </c>
      <c r="D33" s="2" t="s">
        <v>57</v>
      </c>
      <c r="E33" s="2" t="s">
        <v>58</v>
      </c>
      <c r="F33" s="2" t="s">
        <v>59</v>
      </c>
      <c r="G33" s="2" t="s">
        <v>59</v>
      </c>
      <c r="H33" s="2" t="s">
        <v>60</v>
      </c>
      <c r="I33" s="40" t="s">
        <v>35</v>
      </c>
      <c r="J33" s="2" t="s">
        <v>61</v>
      </c>
      <c r="K33" s="2" t="s">
        <v>69</v>
      </c>
      <c r="L33" s="2" t="s">
        <v>70</v>
      </c>
      <c r="M33" s="2" t="s">
        <v>62</v>
      </c>
      <c r="N33" s="2" t="s">
        <v>87</v>
      </c>
      <c r="O33" s="2" t="s">
        <v>63</v>
      </c>
      <c r="P33" s="2" t="s">
        <v>51</v>
      </c>
      <c r="Q33" s="2" t="s">
        <v>88</v>
      </c>
    </row>
    <row r="34" spans="1:17" x14ac:dyDescent="0.25">
      <c r="A34" s="2" t="s">
        <v>56</v>
      </c>
      <c r="B34" s="2" t="s">
        <v>67</v>
      </c>
      <c r="D34" s="1" t="s">
        <v>73</v>
      </c>
      <c r="E34" s="1" t="s">
        <v>73</v>
      </c>
      <c r="F34" s="1" t="s">
        <v>115</v>
      </c>
      <c r="G34" s="1" t="s">
        <v>114</v>
      </c>
      <c r="H34" s="1" t="s">
        <v>73</v>
      </c>
      <c r="I34" s="45"/>
      <c r="J34" s="1" t="s">
        <v>74</v>
      </c>
      <c r="K34" s="1" t="s">
        <v>74</v>
      </c>
      <c r="L34" s="1" t="s">
        <v>74</v>
      </c>
      <c r="M34" s="1" t="s">
        <v>74</v>
      </c>
    </row>
    <row r="35" spans="1:17" ht="13" x14ac:dyDescent="0.3">
      <c r="A35" s="2" t="s">
        <v>64</v>
      </c>
      <c r="B35" s="2" t="s">
        <v>68</v>
      </c>
      <c r="D35" s="13">
        <v>1</v>
      </c>
      <c r="E35" s="13">
        <v>1</v>
      </c>
      <c r="F35" s="20">
        <v>5</v>
      </c>
      <c r="G35" s="20">
        <v>0.5</v>
      </c>
      <c r="H35" s="13">
        <v>0.5</v>
      </c>
      <c r="J35" s="13">
        <v>0.5</v>
      </c>
      <c r="K35" s="13">
        <v>0.5</v>
      </c>
      <c r="L35" s="13">
        <v>0.5</v>
      </c>
      <c r="M35" s="13" t="s">
        <v>97</v>
      </c>
      <c r="N35" s="13"/>
      <c r="O35" s="13"/>
      <c r="P35" s="2" t="s">
        <v>105</v>
      </c>
      <c r="Q35" s="3">
        <v>1</v>
      </c>
    </row>
    <row r="36" spans="1:17" ht="13" x14ac:dyDescent="0.3">
      <c r="B36" s="2" t="s">
        <v>55</v>
      </c>
      <c r="D36" s="13"/>
      <c r="E36" s="13"/>
      <c r="F36" s="20"/>
      <c r="G36" s="13"/>
      <c r="H36" s="13"/>
      <c r="J36" s="13"/>
      <c r="K36" s="13"/>
      <c r="L36" s="13"/>
      <c r="M36" s="13"/>
      <c r="N36" s="13"/>
      <c r="O36" s="13"/>
      <c r="Q36" s="3"/>
    </row>
    <row r="37" spans="1:17" ht="13" x14ac:dyDescent="0.3">
      <c r="A37" s="2" t="s">
        <v>65</v>
      </c>
      <c r="B37" s="13" t="str">
        <f>'ABx Data'!B4</f>
        <v>WB126</v>
      </c>
      <c r="C37" s="13" t="str">
        <f t="shared" ref="C37:C38" si="0">B37&amp;"01"</f>
        <v>WB12601</v>
      </c>
      <c r="D37" s="13">
        <f>'ABx Data'!D4</f>
        <v>492104</v>
      </c>
      <c r="E37" s="13">
        <f>'ABx Data'!C4</f>
        <v>5412834</v>
      </c>
      <c r="F37" s="21">
        <f>'ABx Data'!G4</f>
        <v>233</v>
      </c>
      <c r="G37" s="19">
        <f>'ABx Data'!H4</f>
        <v>198</v>
      </c>
      <c r="H37" s="13">
        <f>'ABx Data'!I4</f>
        <v>16</v>
      </c>
      <c r="I37" s="20" t="s">
        <v>112</v>
      </c>
      <c r="J37" s="13">
        <v>-90</v>
      </c>
      <c r="K37" s="13">
        <v>0</v>
      </c>
      <c r="L37" s="13" t="s">
        <v>97</v>
      </c>
      <c r="M37" s="2" t="s">
        <v>97</v>
      </c>
      <c r="N37" s="13" t="s">
        <v>107</v>
      </c>
      <c r="O37" s="13" t="s">
        <v>108</v>
      </c>
      <c r="P37" s="2" t="s">
        <v>105</v>
      </c>
      <c r="Q37" s="3">
        <v>1</v>
      </c>
    </row>
    <row r="38" spans="1:17" ht="13" x14ac:dyDescent="0.3">
      <c r="A38" s="2" t="s">
        <v>65</v>
      </c>
      <c r="B38" s="13" t="str">
        <f>'ABx Data'!B5</f>
        <v>WB127</v>
      </c>
      <c r="C38" s="13" t="str">
        <f t="shared" si="0"/>
        <v>WB12701</v>
      </c>
      <c r="D38" s="13">
        <f>'ABx Data'!D5</f>
        <v>492189</v>
      </c>
      <c r="E38" s="13">
        <f>'ABx Data'!C5</f>
        <v>5413088</v>
      </c>
      <c r="F38" s="21">
        <f>'ABx Data'!G5</f>
        <v>233</v>
      </c>
      <c r="G38" s="19">
        <f>'ABx Data'!H5</f>
        <v>204</v>
      </c>
      <c r="H38" s="13">
        <f>'ABx Data'!I5</f>
        <v>11</v>
      </c>
      <c r="I38" s="20" t="str">
        <f t="shared" ref="I38:I40" si="1">I37</f>
        <v>RC</v>
      </c>
      <c r="J38" s="13">
        <v>-90</v>
      </c>
      <c r="K38" s="13">
        <v>0</v>
      </c>
      <c r="L38" s="13" t="s">
        <v>97</v>
      </c>
      <c r="M38" s="2" t="s">
        <v>97</v>
      </c>
      <c r="N38" s="13" t="s">
        <v>107</v>
      </c>
      <c r="O38" s="13" t="s">
        <v>108</v>
      </c>
      <c r="P38" s="2" t="s">
        <v>105</v>
      </c>
      <c r="Q38" s="3">
        <v>1</v>
      </c>
    </row>
    <row r="39" spans="1:17" ht="13" x14ac:dyDescent="0.3">
      <c r="A39" s="2" t="s">
        <v>65</v>
      </c>
      <c r="B39" s="13" t="str">
        <f>'ABx Data'!B6</f>
        <v>WB128</v>
      </c>
      <c r="C39" s="13" t="str">
        <f>B39&amp;"01"</f>
        <v>WB12801</v>
      </c>
      <c r="D39" s="13">
        <f>'ABx Data'!D6</f>
        <v>492052</v>
      </c>
      <c r="E39" s="13">
        <f>'ABx Data'!C6</f>
        <v>5413557</v>
      </c>
      <c r="F39" s="21">
        <f>'ABx Data'!G6</f>
        <v>236</v>
      </c>
      <c r="G39" s="19">
        <f>'ABx Data'!H6</f>
        <v>220</v>
      </c>
      <c r="H39" s="13">
        <f>'ABx Data'!I6</f>
        <v>15</v>
      </c>
      <c r="I39" s="20" t="str">
        <f t="shared" si="1"/>
        <v>RC</v>
      </c>
      <c r="J39" s="13">
        <v>-90</v>
      </c>
      <c r="K39" s="13">
        <v>0</v>
      </c>
      <c r="L39" s="13" t="s">
        <v>97</v>
      </c>
      <c r="M39" s="2" t="s">
        <v>97</v>
      </c>
      <c r="N39" s="13" t="s">
        <v>107</v>
      </c>
      <c r="O39" s="13" t="s">
        <v>108</v>
      </c>
      <c r="P39" s="2" t="s">
        <v>105</v>
      </c>
      <c r="Q39" s="3">
        <v>1</v>
      </c>
    </row>
    <row r="40" spans="1:17" ht="13" x14ac:dyDescent="0.3">
      <c r="A40" s="2" t="s">
        <v>65</v>
      </c>
      <c r="B40" s="13" t="str">
        <f>'ABx Data'!B7</f>
        <v>WB129</v>
      </c>
      <c r="C40" s="13" t="str">
        <f t="shared" ref="C40:C66" si="2">B40&amp;"01"</f>
        <v>WB12901</v>
      </c>
      <c r="D40" s="13">
        <f>'ABx Data'!D7</f>
        <v>491834</v>
      </c>
      <c r="E40" s="13">
        <f>'ABx Data'!C7</f>
        <v>5414013</v>
      </c>
      <c r="F40" s="21">
        <f>'ABx Data'!G7</f>
        <v>243</v>
      </c>
      <c r="G40" s="19">
        <f>'ABx Data'!H7</f>
        <v>225</v>
      </c>
      <c r="H40" s="13">
        <f>'ABx Data'!I7</f>
        <v>5</v>
      </c>
      <c r="I40" s="20" t="str">
        <f t="shared" si="1"/>
        <v>RC</v>
      </c>
      <c r="J40" s="13">
        <v>-90</v>
      </c>
      <c r="K40" s="13">
        <v>0</v>
      </c>
      <c r="L40" s="13" t="s">
        <v>97</v>
      </c>
      <c r="M40" s="2" t="s">
        <v>97</v>
      </c>
      <c r="N40" s="13" t="s">
        <v>107</v>
      </c>
      <c r="O40" s="13" t="s">
        <v>108</v>
      </c>
      <c r="P40" s="2" t="s">
        <v>105</v>
      </c>
      <c r="Q40" s="3">
        <v>1</v>
      </c>
    </row>
    <row r="41" spans="1:17" ht="13" x14ac:dyDescent="0.3">
      <c r="A41" s="2" t="s">
        <v>65</v>
      </c>
      <c r="B41" s="13" t="str">
        <f>'ABx Data'!B8</f>
        <v>WB130</v>
      </c>
      <c r="C41" s="13" t="str">
        <f t="shared" si="2"/>
        <v>WB13001</v>
      </c>
      <c r="D41" s="13">
        <f>'ABx Data'!D8</f>
        <v>491464</v>
      </c>
      <c r="E41" s="13">
        <f>'ABx Data'!C8</f>
        <v>5413590</v>
      </c>
      <c r="F41" s="21">
        <f>'ABx Data'!G8</f>
        <v>206</v>
      </c>
      <c r="G41" s="19">
        <f>'ABx Data'!H8</f>
        <v>190</v>
      </c>
      <c r="H41" s="13">
        <f>'ABx Data'!I8</f>
        <v>7</v>
      </c>
      <c r="I41" s="20" t="str">
        <f t="shared" ref="I41:I66" si="3">I40</f>
        <v>RC</v>
      </c>
      <c r="J41" s="13">
        <v>-90</v>
      </c>
      <c r="K41" s="13">
        <v>0</v>
      </c>
      <c r="L41" s="13" t="s">
        <v>97</v>
      </c>
      <c r="M41" s="2" t="s">
        <v>97</v>
      </c>
      <c r="N41" s="13" t="s">
        <v>107</v>
      </c>
      <c r="O41" s="13" t="s">
        <v>108</v>
      </c>
      <c r="P41" s="2" t="s">
        <v>105</v>
      </c>
      <c r="Q41" s="3">
        <v>1</v>
      </c>
    </row>
    <row r="42" spans="1:17" ht="13" x14ac:dyDescent="0.3">
      <c r="A42" s="2" t="s">
        <v>65</v>
      </c>
      <c r="B42" s="13" t="str">
        <f>'ABx Data'!B9</f>
        <v>WB131</v>
      </c>
      <c r="C42" s="13" t="str">
        <f t="shared" si="2"/>
        <v>WB13101</v>
      </c>
      <c r="D42" s="13">
        <f>'ABx Data'!D9</f>
        <v>490914</v>
      </c>
      <c r="E42" s="13">
        <f>'ABx Data'!C9</f>
        <v>5413595</v>
      </c>
      <c r="F42" s="21">
        <f>'ABx Data'!G9</f>
        <v>203</v>
      </c>
      <c r="G42" s="19">
        <f>'ABx Data'!H9</f>
        <v>193</v>
      </c>
      <c r="H42" s="13">
        <f>'ABx Data'!I9</f>
        <v>21</v>
      </c>
      <c r="I42" s="20" t="str">
        <f t="shared" si="3"/>
        <v>RC</v>
      </c>
      <c r="J42" s="13">
        <v>-90</v>
      </c>
      <c r="K42" s="13">
        <v>0</v>
      </c>
      <c r="L42" s="13" t="s">
        <v>97</v>
      </c>
      <c r="M42" s="2" t="s">
        <v>97</v>
      </c>
      <c r="N42" s="13" t="s">
        <v>107</v>
      </c>
      <c r="O42" s="13" t="s">
        <v>108</v>
      </c>
      <c r="P42" s="2" t="s">
        <v>105</v>
      </c>
      <c r="Q42" s="3">
        <v>1</v>
      </c>
    </row>
    <row r="43" spans="1:17" ht="13" x14ac:dyDescent="0.3">
      <c r="A43" s="2" t="s">
        <v>65</v>
      </c>
      <c r="B43" s="13" t="str">
        <f>'ABx Data'!B10</f>
        <v>WB132</v>
      </c>
      <c r="C43" s="13" t="str">
        <f t="shared" si="2"/>
        <v>WB13201</v>
      </c>
      <c r="D43" s="13">
        <f>'ABx Data'!D10</f>
        <v>490579</v>
      </c>
      <c r="E43" s="13">
        <f>'ABx Data'!C10</f>
        <v>5413545</v>
      </c>
      <c r="F43" s="21">
        <f>'ABx Data'!G10</f>
        <v>225</v>
      </c>
      <c r="G43" s="19">
        <f>'ABx Data'!H10</f>
        <v>205</v>
      </c>
      <c r="H43" s="13">
        <f>'ABx Data'!I10</f>
        <v>4</v>
      </c>
      <c r="I43" s="20" t="str">
        <f t="shared" si="3"/>
        <v>RC</v>
      </c>
      <c r="J43" s="13">
        <v>-90</v>
      </c>
      <c r="K43" s="13">
        <v>0</v>
      </c>
      <c r="L43" s="13" t="s">
        <v>97</v>
      </c>
      <c r="M43" s="2" t="s">
        <v>97</v>
      </c>
      <c r="N43" s="13" t="s">
        <v>107</v>
      </c>
      <c r="O43" s="13" t="s">
        <v>108</v>
      </c>
      <c r="P43" s="2" t="s">
        <v>105</v>
      </c>
      <c r="Q43" s="3">
        <v>1</v>
      </c>
    </row>
    <row r="44" spans="1:17" ht="13" x14ac:dyDescent="0.3">
      <c r="A44" s="2" t="s">
        <v>65</v>
      </c>
      <c r="B44" s="13" t="str">
        <f>'ABx Data'!B11</f>
        <v>WB133</v>
      </c>
      <c r="C44" s="13" t="str">
        <f t="shared" si="2"/>
        <v>WB13301</v>
      </c>
      <c r="D44" s="13">
        <f>'ABx Data'!D11</f>
        <v>490606</v>
      </c>
      <c r="E44" s="13">
        <f>'ABx Data'!C11</f>
        <v>5413735</v>
      </c>
      <c r="F44" s="21">
        <f>'ABx Data'!G11</f>
        <v>233</v>
      </c>
      <c r="G44" s="19">
        <f>'ABx Data'!H11</f>
        <v>214</v>
      </c>
      <c r="H44" s="13">
        <f>'ABx Data'!I11</f>
        <v>3</v>
      </c>
      <c r="I44" s="20" t="str">
        <f t="shared" si="3"/>
        <v>RC</v>
      </c>
      <c r="J44" s="13">
        <v>-90</v>
      </c>
      <c r="K44" s="13">
        <v>0</v>
      </c>
      <c r="L44" s="13" t="s">
        <v>97</v>
      </c>
      <c r="M44" s="2" t="s">
        <v>97</v>
      </c>
      <c r="N44" s="13" t="s">
        <v>107</v>
      </c>
      <c r="O44" s="13" t="s">
        <v>108</v>
      </c>
      <c r="P44" s="2" t="s">
        <v>105</v>
      </c>
      <c r="Q44" s="3">
        <v>1</v>
      </c>
    </row>
    <row r="45" spans="1:17" ht="13" x14ac:dyDescent="0.3">
      <c r="A45" s="2" t="s">
        <v>65</v>
      </c>
      <c r="B45" s="13" t="str">
        <f>'ABx Data'!B12</f>
        <v>WB134</v>
      </c>
      <c r="C45" s="13" t="str">
        <f t="shared" si="2"/>
        <v>WB13401</v>
      </c>
      <c r="D45" s="13">
        <f>'ABx Data'!D12</f>
        <v>490555</v>
      </c>
      <c r="E45" s="13">
        <f>'ABx Data'!C12</f>
        <v>5413950</v>
      </c>
      <c r="F45" s="21">
        <f>'ABx Data'!G12</f>
        <v>222</v>
      </c>
      <c r="G45" s="19">
        <f>'ABx Data'!H12</f>
        <v>206</v>
      </c>
      <c r="H45" s="13">
        <f>'ABx Data'!I12</f>
        <v>15</v>
      </c>
      <c r="I45" s="20" t="str">
        <f t="shared" si="3"/>
        <v>RC</v>
      </c>
      <c r="J45" s="13">
        <v>-90</v>
      </c>
      <c r="K45" s="13">
        <v>0</v>
      </c>
      <c r="L45" s="13" t="s">
        <v>97</v>
      </c>
      <c r="M45" s="2" t="s">
        <v>97</v>
      </c>
      <c r="N45" s="13" t="s">
        <v>107</v>
      </c>
      <c r="O45" s="13" t="s">
        <v>108</v>
      </c>
      <c r="P45" s="2" t="s">
        <v>105</v>
      </c>
      <c r="Q45" s="3">
        <v>1</v>
      </c>
    </row>
    <row r="46" spans="1:17" ht="13" x14ac:dyDescent="0.3">
      <c r="A46" s="2" t="s">
        <v>65</v>
      </c>
      <c r="B46" s="13" t="str">
        <f>'ABx Data'!B13</f>
        <v>WB135</v>
      </c>
      <c r="C46" s="13" t="str">
        <f t="shared" si="2"/>
        <v>WB13501</v>
      </c>
      <c r="D46" s="13">
        <f>'ABx Data'!D13</f>
        <v>490594</v>
      </c>
      <c r="E46" s="13">
        <f>'ABx Data'!C13</f>
        <v>5414153</v>
      </c>
      <c r="F46" s="21">
        <f>'ABx Data'!G13</f>
        <v>211</v>
      </c>
      <c r="G46" s="19">
        <f>'ABx Data'!H13</f>
        <v>208</v>
      </c>
      <c r="H46" s="13">
        <f>'ABx Data'!I13</f>
        <v>7</v>
      </c>
      <c r="I46" s="20" t="str">
        <f t="shared" si="3"/>
        <v>RC</v>
      </c>
      <c r="J46" s="13">
        <v>-90</v>
      </c>
      <c r="K46" s="13">
        <v>0</v>
      </c>
      <c r="L46" s="13" t="s">
        <v>97</v>
      </c>
      <c r="M46" s="2" t="s">
        <v>97</v>
      </c>
      <c r="N46" s="13" t="s">
        <v>107</v>
      </c>
      <c r="O46" s="13" t="s">
        <v>108</v>
      </c>
      <c r="P46" s="2" t="s">
        <v>105</v>
      </c>
      <c r="Q46" s="3">
        <v>1</v>
      </c>
    </row>
    <row r="47" spans="1:17" ht="13" x14ac:dyDescent="0.3">
      <c r="A47" s="2" t="s">
        <v>65</v>
      </c>
      <c r="B47" s="13" t="str">
        <f>'ABx Data'!B14</f>
        <v>WB136</v>
      </c>
      <c r="C47" s="13" t="str">
        <f t="shared" si="2"/>
        <v>WB13601</v>
      </c>
      <c r="D47" s="13">
        <f>'ABx Data'!D14</f>
        <v>490808</v>
      </c>
      <c r="E47" s="13">
        <f>'ABx Data'!C14</f>
        <v>5414186</v>
      </c>
      <c r="F47" s="21">
        <f>'ABx Data'!G14</f>
        <v>235</v>
      </c>
      <c r="G47" s="19">
        <f>'ABx Data'!H14</f>
        <v>222</v>
      </c>
      <c r="H47" s="13">
        <f>'ABx Data'!I14</f>
        <v>5</v>
      </c>
      <c r="I47" s="20" t="str">
        <f t="shared" si="3"/>
        <v>RC</v>
      </c>
      <c r="J47" s="13">
        <v>-90</v>
      </c>
      <c r="K47" s="13">
        <v>0</v>
      </c>
      <c r="L47" s="13" t="s">
        <v>97</v>
      </c>
      <c r="M47" s="2" t="s">
        <v>97</v>
      </c>
      <c r="N47" s="13" t="s">
        <v>107</v>
      </c>
      <c r="O47" s="13" t="s">
        <v>108</v>
      </c>
      <c r="P47" s="2" t="s">
        <v>105</v>
      </c>
      <c r="Q47" s="3">
        <v>1</v>
      </c>
    </row>
    <row r="48" spans="1:17" ht="13" x14ac:dyDescent="0.3">
      <c r="A48" s="2" t="s">
        <v>65</v>
      </c>
      <c r="B48" s="13" t="str">
        <f>'ABx Data'!B15</f>
        <v>WB137</v>
      </c>
      <c r="C48" s="13" t="str">
        <f t="shared" si="2"/>
        <v>WB13701</v>
      </c>
      <c r="D48" s="13">
        <f>'ABx Data'!D15</f>
        <v>490283</v>
      </c>
      <c r="E48" s="13">
        <f>'ABx Data'!C15</f>
        <v>5413434</v>
      </c>
      <c r="F48" s="21">
        <f>'ABx Data'!G15</f>
        <v>220</v>
      </c>
      <c r="G48" s="19">
        <f>'ABx Data'!H15</f>
        <v>201</v>
      </c>
      <c r="H48" s="13">
        <f>'ABx Data'!I15</f>
        <v>8</v>
      </c>
      <c r="I48" s="20" t="str">
        <f t="shared" si="3"/>
        <v>RC</v>
      </c>
      <c r="J48" s="13">
        <v>-90</v>
      </c>
      <c r="K48" s="13">
        <v>0</v>
      </c>
      <c r="L48" s="13" t="s">
        <v>97</v>
      </c>
      <c r="M48" s="2" t="s">
        <v>97</v>
      </c>
      <c r="N48" s="13" t="s">
        <v>107</v>
      </c>
      <c r="O48" s="13" t="s">
        <v>108</v>
      </c>
      <c r="P48" s="2" t="s">
        <v>105</v>
      </c>
      <c r="Q48" s="3">
        <v>1</v>
      </c>
    </row>
    <row r="49" spans="1:17" ht="13" x14ac:dyDescent="0.3">
      <c r="A49" s="2" t="s">
        <v>65</v>
      </c>
      <c r="B49" s="13" t="str">
        <f>'ABx Data'!B16</f>
        <v>WB138</v>
      </c>
      <c r="C49" s="13" t="str">
        <f t="shared" si="2"/>
        <v>WB13801</v>
      </c>
      <c r="D49" s="13">
        <f>'ABx Data'!D16</f>
        <v>490139</v>
      </c>
      <c r="E49" s="13">
        <f>'ABx Data'!C16</f>
        <v>5413542</v>
      </c>
      <c r="F49" s="21">
        <f>'ABx Data'!G16</f>
        <v>218</v>
      </c>
      <c r="G49" s="19">
        <f>'ABx Data'!H16</f>
        <v>202</v>
      </c>
      <c r="H49" s="13">
        <f>'ABx Data'!I16</f>
        <v>10</v>
      </c>
      <c r="I49" s="20" t="str">
        <f t="shared" si="3"/>
        <v>RC</v>
      </c>
      <c r="J49" s="13">
        <v>-90</v>
      </c>
      <c r="K49" s="13">
        <v>0</v>
      </c>
      <c r="L49" s="13" t="s">
        <v>97</v>
      </c>
      <c r="M49" s="2" t="s">
        <v>97</v>
      </c>
      <c r="N49" s="13" t="s">
        <v>107</v>
      </c>
      <c r="O49" s="13" t="s">
        <v>108</v>
      </c>
      <c r="P49" s="2" t="s">
        <v>105</v>
      </c>
      <c r="Q49" s="3">
        <v>1</v>
      </c>
    </row>
    <row r="50" spans="1:17" ht="13" x14ac:dyDescent="0.3">
      <c r="A50" s="2" t="s">
        <v>65</v>
      </c>
      <c r="B50" s="13" t="str">
        <f>'ABx Data'!B17</f>
        <v>WB139</v>
      </c>
      <c r="C50" s="13" t="str">
        <f t="shared" si="2"/>
        <v>WB13901</v>
      </c>
      <c r="D50" s="13">
        <f>'ABx Data'!D17</f>
        <v>490521</v>
      </c>
      <c r="E50" s="13">
        <f>'ABx Data'!C17</f>
        <v>5413364</v>
      </c>
      <c r="F50" s="21">
        <f>'ABx Data'!G17</f>
        <v>219</v>
      </c>
      <c r="G50" s="19">
        <f>'ABx Data'!H17</f>
        <v>196</v>
      </c>
      <c r="H50" s="13">
        <f>'ABx Data'!I17</f>
        <v>27</v>
      </c>
      <c r="I50" s="20" t="str">
        <f t="shared" si="3"/>
        <v>RC</v>
      </c>
      <c r="J50" s="13">
        <v>-90</v>
      </c>
      <c r="K50" s="13">
        <v>0</v>
      </c>
      <c r="L50" s="13" t="s">
        <v>97</v>
      </c>
      <c r="M50" s="2" t="s">
        <v>97</v>
      </c>
      <c r="N50" s="13" t="s">
        <v>107</v>
      </c>
      <c r="O50" s="13" t="s">
        <v>108</v>
      </c>
      <c r="P50" s="2" t="s">
        <v>105</v>
      </c>
      <c r="Q50" s="3">
        <v>1</v>
      </c>
    </row>
    <row r="51" spans="1:17" ht="13" x14ac:dyDescent="0.3">
      <c r="A51" s="2" t="s">
        <v>65</v>
      </c>
      <c r="B51" s="13" t="str">
        <f>'ABx Data'!B18</f>
        <v>WB140</v>
      </c>
      <c r="C51" s="13" t="str">
        <f t="shared" si="2"/>
        <v>WB14001</v>
      </c>
      <c r="D51" s="13">
        <f>'ABx Data'!D18</f>
        <v>490692</v>
      </c>
      <c r="E51" s="13">
        <f>'ABx Data'!C18</f>
        <v>5413314</v>
      </c>
      <c r="F51" s="21">
        <f>'ABx Data'!G18</f>
        <v>203</v>
      </c>
      <c r="G51" s="19">
        <f>'ABx Data'!H18</f>
        <v>192</v>
      </c>
      <c r="H51" s="13">
        <f>'ABx Data'!I18</f>
        <v>19</v>
      </c>
      <c r="I51" s="20" t="str">
        <f t="shared" si="3"/>
        <v>RC</v>
      </c>
      <c r="J51" s="13">
        <v>-90</v>
      </c>
      <c r="K51" s="13">
        <v>0</v>
      </c>
      <c r="L51" s="13" t="s">
        <v>97</v>
      </c>
      <c r="M51" s="2" t="s">
        <v>97</v>
      </c>
      <c r="N51" s="13" t="s">
        <v>107</v>
      </c>
      <c r="O51" s="13" t="s">
        <v>108</v>
      </c>
      <c r="P51" s="2" t="s">
        <v>105</v>
      </c>
      <c r="Q51" s="3">
        <v>1</v>
      </c>
    </row>
    <row r="52" spans="1:17" ht="13" x14ac:dyDescent="0.3">
      <c r="A52" s="2" t="s">
        <v>65</v>
      </c>
      <c r="B52" s="13" t="str">
        <f>'ABx Data'!B19</f>
        <v>WB141</v>
      </c>
      <c r="C52" s="13" t="str">
        <f t="shared" si="2"/>
        <v>WB14101</v>
      </c>
      <c r="D52" s="13">
        <f>'ABx Data'!D19</f>
        <v>490980</v>
      </c>
      <c r="E52" s="13">
        <f>'ABx Data'!C19</f>
        <v>5413271</v>
      </c>
      <c r="F52" s="21">
        <f>'ABx Data'!G19</f>
        <v>200</v>
      </c>
      <c r="G52" s="19">
        <f>'ABx Data'!H19</f>
        <v>190</v>
      </c>
      <c r="H52" s="13">
        <f>'ABx Data'!I19</f>
        <v>34</v>
      </c>
      <c r="I52" s="20" t="str">
        <f t="shared" si="3"/>
        <v>RC</v>
      </c>
      <c r="J52" s="13">
        <v>-90</v>
      </c>
      <c r="K52" s="13">
        <v>0</v>
      </c>
      <c r="L52" s="13" t="s">
        <v>97</v>
      </c>
      <c r="M52" s="2" t="s">
        <v>97</v>
      </c>
      <c r="N52" s="13" t="s">
        <v>107</v>
      </c>
      <c r="O52" s="13" t="s">
        <v>108</v>
      </c>
      <c r="P52" s="2" t="s">
        <v>105</v>
      </c>
      <c r="Q52" s="3">
        <v>1</v>
      </c>
    </row>
    <row r="53" spans="1:17" ht="13" x14ac:dyDescent="0.3">
      <c r="A53" s="2" t="s">
        <v>65</v>
      </c>
      <c r="B53" s="13" t="str">
        <f>'ABx Data'!B20</f>
        <v>WB142</v>
      </c>
      <c r="C53" s="13" t="str">
        <f t="shared" si="2"/>
        <v>WB14201</v>
      </c>
      <c r="D53" s="13">
        <f>'ABx Data'!D20</f>
        <v>491325</v>
      </c>
      <c r="E53" s="13">
        <f>'ABx Data'!C20</f>
        <v>5413948</v>
      </c>
      <c r="F53" s="21">
        <f>'ABx Data'!G20</f>
        <v>197</v>
      </c>
      <c r="G53" s="19">
        <f>'ABx Data'!H20</f>
        <v>188</v>
      </c>
      <c r="H53" s="13">
        <f>'ABx Data'!I20</f>
        <v>20</v>
      </c>
      <c r="I53" s="20" t="str">
        <f t="shared" si="3"/>
        <v>RC</v>
      </c>
      <c r="J53" s="13">
        <v>-90</v>
      </c>
      <c r="K53" s="13">
        <v>0</v>
      </c>
      <c r="L53" s="13" t="s">
        <v>97</v>
      </c>
      <c r="M53" s="2" t="s">
        <v>97</v>
      </c>
      <c r="N53" s="13" t="s">
        <v>107</v>
      </c>
      <c r="O53" s="13" t="s">
        <v>108</v>
      </c>
      <c r="P53" s="2" t="s">
        <v>105</v>
      </c>
      <c r="Q53" s="3">
        <v>1</v>
      </c>
    </row>
    <row r="54" spans="1:17" ht="13" x14ac:dyDescent="0.3">
      <c r="A54" s="2" t="s">
        <v>65</v>
      </c>
      <c r="B54" s="13" t="str">
        <f>'ABx Data'!B21</f>
        <v>WB143</v>
      </c>
      <c r="C54" s="13" t="str">
        <f t="shared" si="2"/>
        <v>WB14301</v>
      </c>
      <c r="D54" s="13">
        <f>'ABx Data'!D21</f>
        <v>491092</v>
      </c>
      <c r="E54" s="13">
        <f>'ABx Data'!C21</f>
        <v>5414382</v>
      </c>
      <c r="F54" s="21">
        <f>'ABx Data'!G21</f>
        <v>210</v>
      </c>
      <c r="G54" s="19">
        <f>'ABx Data'!H21</f>
        <v>197</v>
      </c>
      <c r="H54" s="13">
        <f>'ABx Data'!I21</f>
        <v>11</v>
      </c>
      <c r="I54" s="20" t="str">
        <f t="shared" si="3"/>
        <v>RC</v>
      </c>
      <c r="J54" s="13">
        <v>-90</v>
      </c>
      <c r="K54" s="13">
        <v>0</v>
      </c>
      <c r="L54" s="13" t="s">
        <v>97</v>
      </c>
      <c r="M54" s="2" t="s">
        <v>97</v>
      </c>
      <c r="N54" s="13" t="s">
        <v>107</v>
      </c>
      <c r="O54" s="13" t="s">
        <v>108</v>
      </c>
      <c r="P54" s="2" t="s">
        <v>105</v>
      </c>
      <c r="Q54" s="3">
        <v>1</v>
      </c>
    </row>
    <row r="55" spans="1:17" ht="13" x14ac:dyDescent="0.3">
      <c r="A55" s="2" t="s">
        <v>65</v>
      </c>
      <c r="B55" s="13" t="str">
        <f>'ABx Data'!B22</f>
        <v>WB144</v>
      </c>
      <c r="C55" s="13" t="str">
        <f t="shared" si="2"/>
        <v>WB14401</v>
      </c>
      <c r="D55" s="13">
        <f>'ABx Data'!D22</f>
        <v>490418</v>
      </c>
      <c r="E55" s="13">
        <f>'ABx Data'!C22</f>
        <v>5414507</v>
      </c>
      <c r="F55" s="21">
        <f>'ABx Data'!G22</f>
        <v>241</v>
      </c>
      <c r="G55" s="19">
        <f>'ABx Data'!H22</f>
        <v>210</v>
      </c>
      <c r="H55" s="13">
        <f>'ABx Data'!I22</f>
        <v>15</v>
      </c>
      <c r="I55" s="20" t="str">
        <f t="shared" si="3"/>
        <v>RC</v>
      </c>
      <c r="J55" s="13">
        <v>-90</v>
      </c>
      <c r="K55" s="13">
        <v>0</v>
      </c>
      <c r="L55" s="13" t="s">
        <v>97</v>
      </c>
      <c r="M55" s="2" t="s">
        <v>97</v>
      </c>
      <c r="N55" s="13" t="s">
        <v>107</v>
      </c>
      <c r="O55" s="13" t="s">
        <v>108</v>
      </c>
      <c r="P55" s="2" t="s">
        <v>105</v>
      </c>
      <c r="Q55" s="3">
        <v>1</v>
      </c>
    </row>
    <row r="56" spans="1:17" ht="13" x14ac:dyDescent="0.3">
      <c r="A56" s="2" t="s">
        <v>65</v>
      </c>
      <c r="B56" s="13" t="str">
        <f>'ABx Data'!B23</f>
        <v>WB145</v>
      </c>
      <c r="C56" s="13" t="str">
        <f t="shared" si="2"/>
        <v>WB14501</v>
      </c>
      <c r="D56" s="13">
        <f>'ABx Data'!D23</f>
        <v>491420</v>
      </c>
      <c r="E56" s="13">
        <f>'ABx Data'!C23</f>
        <v>5414491</v>
      </c>
      <c r="F56" s="21">
        <f>'ABx Data'!G23</f>
        <v>221</v>
      </c>
      <c r="G56" s="19">
        <f>'ABx Data'!H23</f>
        <v>192</v>
      </c>
      <c r="H56" s="13">
        <f>'ABx Data'!I23</f>
        <v>10</v>
      </c>
      <c r="I56" s="20" t="str">
        <f t="shared" si="3"/>
        <v>RC</v>
      </c>
      <c r="J56" s="13">
        <v>-90</v>
      </c>
      <c r="K56" s="13">
        <v>0</v>
      </c>
      <c r="L56" s="13" t="s">
        <v>97</v>
      </c>
      <c r="M56" s="2" t="s">
        <v>97</v>
      </c>
      <c r="N56" s="13" t="s">
        <v>107</v>
      </c>
      <c r="O56" s="13" t="s">
        <v>108</v>
      </c>
      <c r="P56" s="2" t="s">
        <v>105</v>
      </c>
      <c r="Q56" s="3">
        <v>1</v>
      </c>
    </row>
    <row r="57" spans="1:17" ht="13" x14ac:dyDescent="0.3">
      <c r="A57" s="2" t="s">
        <v>65</v>
      </c>
      <c r="B57" s="13" t="str">
        <f>'ABx Data'!B24</f>
        <v>WB146</v>
      </c>
      <c r="C57" s="13" t="str">
        <f t="shared" si="2"/>
        <v>WB14601</v>
      </c>
      <c r="D57" s="13">
        <f>'ABx Data'!D24</f>
        <v>492467</v>
      </c>
      <c r="E57" s="13">
        <f>'ABx Data'!C24</f>
        <v>5413960</v>
      </c>
      <c r="F57" s="21">
        <f>'ABx Data'!G24</f>
        <v>234</v>
      </c>
      <c r="G57" s="19">
        <f>'ABx Data'!H24</f>
        <v>212</v>
      </c>
      <c r="H57" s="13">
        <f>'ABx Data'!I24</f>
        <v>4</v>
      </c>
      <c r="I57" s="20" t="str">
        <f t="shared" si="3"/>
        <v>RC</v>
      </c>
      <c r="J57" s="13">
        <v>-90</v>
      </c>
      <c r="K57" s="13">
        <v>0</v>
      </c>
      <c r="L57" s="13" t="s">
        <v>97</v>
      </c>
      <c r="M57" s="2" t="s">
        <v>97</v>
      </c>
      <c r="N57" s="13" t="s">
        <v>107</v>
      </c>
      <c r="O57" s="13" t="s">
        <v>108</v>
      </c>
      <c r="P57" s="2" t="s">
        <v>105</v>
      </c>
      <c r="Q57" s="3">
        <v>1</v>
      </c>
    </row>
    <row r="58" spans="1:17" ht="13" x14ac:dyDescent="0.3">
      <c r="A58" s="2" t="s">
        <v>65</v>
      </c>
      <c r="B58" s="13" t="str">
        <f>'ABx Data'!B25</f>
        <v>WB147</v>
      </c>
      <c r="C58" s="13" t="str">
        <f t="shared" si="2"/>
        <v>WB14701</v>
      </c>
      <c r="D58" s="13">
        <f>'ABx Data'!D25</f>
        <v>491641</v>
      </c>
      <c r="E58" s="13">
        <f>'ABx Data'!C25</f>
        <v>5414216</v>
      </c>
      <c r="F58" s="21">
        <f>'ABx Data'!G25</f>
        <v>244</v>
      </c>
      <c r="G58" s="19">
        <f>'ABx Data'!H25</f>
        <v>224</v>
      </c>
      <c r="H58" s="13">
        <f>'ABx Data'!I25</f>
        <v>8</v>
      </c>
      <c r="I58" s="20" t="str">
        <f t="shared" si="3"/>
        <v>RC</v>
      </c>
      <c r="J58" s="13">
        <v>-90</v>
      </c>
      <c r="K58" s="13">
        <v>0</v>
      </c>
      <c r="L58" s="13" t="s">
        <v>97</v>
      </c>
      <c r="M58" s="2" t="s">
        <v>97</v>
      </c>
      <c r="N58" s="13" t="s">
        <v>107</v>
      </c>
      <c r="O58" s="13" t="s">
        <v>108</v>
      </c>
      <c r="P58" s="2" t="s">
        <v>105</v>
      </c>
      <c r="Q58" s="3">
        <v>1</v>
      </c>
    </row>
    <row r="59" spans="1:17" ht="13" x14ac:dyDescent="0.3">
      <c r="A59" s="2" t="s">
        <v>65</v>
      </c>
      <c r="B59" s="13" t="str">
        <f>'ABx Data'!B26</f>
        <v>WB148</v>
      </c>
      <c r="C59" s="13" t="str">
        <f t="shared" si="2"/>
        <v>WB14801</v>
      </c>
      <c r="D59" s="13">
        <f>'ABx Data'!D26</f>
        <v>491034</v>
      </c>
      <c r="E59" s="13">
        <f>'ABx Data'!C26</f>
        <v>5414769</v>
      </c>
      <c r="F59" s="21">
        <f>'ABx Data'!G26</f>
        <v>208</v>
      </c>
      <c r="G59" s="19">
        <f>'ABx Data'!H26</f>
        <v>193</v>
      </c>
      <c r="H59" s="13">
        <f>'ABx Data'!I26</f>
        <v>23</v>
      </c>
      <c r="I59" s="20" t="str">
        <f t="shared" si="3"/>
        <v>RC</v>
      </c>
      <c r="J59" s="13">
        <v>-90</v>
      </c>
      <c r="K59" s="13">
        <v>0</v>
      </c>
      <c r="L59" s="13" t="s">
        <v>97</v>
      </c>
      <c r="M59" s="2" t="s">
        <v>97</v>
      </c>
      <c r="N59" s="13" t="s">
        <v>107</v>
      </c>
      <c r="O59" s="13" t="s">
        <v>108</v>
      </c>
      <c r="P59" s="2" t="s">
        <v>105</v>
      </c>
      <c r="Q59" s="3">
        <v>1</v>
      </c>
    </row>
    <row r="60" spans="1:17" ht="13" x14ac:dyDescent="0.3">
      <c r="A60" s="2" t="s">
        <v>65</v>
      </c>
      <c r="B60" s="13" t="str">
        <f>'ABx Data'!B27</f>
        <v>WB149</v>
      </c>
      <c r="C60" s="13" t="str">
        <f t="shared" si="2"/>
        <v>WB14901</v>
      </c>
      <c r="D60" s="13">
        <f>'ABx Data'!D27</f>
        <v>490217</v>
      </c>
      <c r="E60" s="13">
        <f>'ABx Data'!C27</f>
        <v>5413100</v>
      </c>
      <c r="F60" s="21">
        <f>'ABx Data'!G27</f>
        <v>236</v>
      </c>
      <c r="G60" s="19">
        <f>'ABx Data'!H27</f>
        <v>209</v>
      </c>
      <c r="H60" s="13">
        <f>'ABx Data'!I27</f>
        <v>13</v>
      </c>
      <c r="I60" s="20" t="str">
        <f t="shared" si="3"/>
        <v>RC</v>
      </c>
      <c r="J60" s="13">
        <v>-90</v>
      </c>
      <c r="K60" s="13">
        <v>0</v>
      </c>
      <c r="L60" s="13" t="s">
        <v>97</v>
      </c>
      <c r="M60" s="2" t="s">
        <v>97</v>
      </c>
      <c r="N60" s="13" t="s">
        <v>107</v>
      </c>
      <c r="O60" s="13" t="s">
        <v>108</v>
      </c>
      <c r="P60" s="2" t="s">
        <v>105</v>
      </c>
      <c r="Q60" s="3">
        <v>1</v>
      </c>
    </row>
    <row r="61" spans="1:17" ht="13" x14ac:dyDescent="0.3">
      <c r="A61" s="2" t="s">
        <v>65</v>
      </c>
      <c r="B61" s="13" t="str">
        <f>'ABx Data'!B28</f>
        <v>WB150</v>
      </c>
      <c r="C61" s="13" t="str">
        <f t="shared" si="2"/>
        <v>WB15001</v>
      </c>
      <c r="D61" s="13">
        <f>'ABx Data'!D28</f>
        <v>490017</v>
      </c>
      <c r="E61" s="13">
        <f>'ABx Data'!C28</f>
        <v>5413126</v>
      </c>
      <c r="F61" s="21">
        <f>'ABx Data'!G28</f>
        <v>224</v>
      </c>
      <c r="G61" s="19">
        <f>'ABx Data'!H28</f>
        <v>214</v>
      </c>
      <c r="H61" s="13">
        <f>'ABx Data'!I28</f>
        <v>5</v>
      </c>
      <c r="I61" s="20" t="str">
        <f t="shared" si="3"/>
        <v>RC</v>
      </c>
      <c r="J61" s="13">
        <v>-90</v>
      </c>
      <c r="K61" s="13">
        <v>0</v>
      </c>
      <c r="L61" s="13" t="s">
        <v>97</v>
      </c>
      <c r="M61" s="2" t="s">
        <v>97</v>
      </c>
      <c r="N61" s="13" t="s">
        <v>107</v>
      </c>
      <c r="O61" s="13" t="s">
        <v>108</v>
      </c>
      <c r="P61" s="2" t="s">
        <v>105</v>
      </c>
      <c r="Q61" s="3">
        <v>1</v>
      </c>
    </row>
    <row r="62" spans="1:17" ht="13" x14ac:dyDescent="0.3">
      <c r="A62" s="2" t="s">
        <v>65</v>
      </c>
      <c r="B62" s="13" t="str">
        <f>'ABx Data'!B29</f>
        <v>WB151</v>
      </c>
      <c r="C62" s="13" t="str">
        <f t="shared" si="2"/>
        <v>WB15101</v>
      </c>
      <c r="D62" s="13">
        <f>'ABx Data'!D29</f>
        <v>490098</v>
      </c>
      <c r="E62" s="13">
        <f>'ABx Data'!C29</f>
        <v>5413311</v>
      </c>
      <c r="F62" s="21">
        <f>'ABx Data'!G29</f>
        <v>217</v>
      </c>
      <c r="G62" s="19">
        <f>'ABx Data'!H29</f>
        <v>213</v>
      </c>
      <c r="H62" s="13">
        <f>'ABx Data'!I29</f>
        <v>19</v>
      </c>
      <c r="I62" s="20" t="str">
        <f t="shared" si="3"/>
        <v>RC</v>
      </c>
      <c r="J62" s="13">
        <v>-90</v>
      </c>
      <c r="K62" s="13">
        <v>0</v>
      </c>
      <c r="L62" s="13" t="s">
        <v>97</v>
      </c>
      <c r="M62" s="2" t="s">
        <v>97</v>
      </c>
      <c r="N62" s="13" t="s">
        <v>107</v>
      </c>
      <c r="O62" s="13" t="s">
        <v>108</v>
      </c>
      <c r="P62" s="2" t="s">
        <v>105</v>
      </c>
      <c r="Q62" s="3">
        <v>1</v>
      </c>
    </row>
    <row r="63" spans="1:17" ht="13" x14ac:dyDescent="0.3">
      <c r="A63" s="2" t="s">
        <v>65</v>
      </c>
      <c r="B63" s="13" t="str">
        <f>'ABx Data'!B30</f>
        <v>WB152</v>
      </c>
      <c r="C63" s="13" t="str">
        <f t="shared" si="2"/>
        <v>WB15201</v>
      </c>
      <c r="D63" s="13">
        <f>'ABx Data'!D30</f>
        <v>491865</v>
      </c>
      <c r="E63" s="13">
        <f>'ABx Data'!C30</f>
        <v>5412860</v>
      </c>
      <c r="F63" s="21">
        <f>'ABx Data'!G30</f>
        <v>191</v>
      </c>
      <c r="G63" s="19">
        <f>'ABx Data'!H30</f>
        <v>183</v>
      </c>
      <c r="H63" s="13">
        <f>'ABx Data'!I30</f>
        <v>6</v>
      </c>
      <c r="I63" s="20" t="str">
        <f t="shared" si="3"/>
        <v>RC</v>
      </c>
      <c r="J63" s="13">
        <v>-90</v>
      </c>
      <c r="K63" s="13">
        <v>0</v>
      </c>
      <c r="L63" s="13" t="s">
        <v>97</v>
      </c>
      <c r="M63" s="2" t="s">
        <v>97</v>
      </c>
      <c r="N63" s="13" t="s">
        <v>107</v>
      </c>
      <c r="O63" s="13" t="s">
        <v>108</v>
      </c>
      <c r="P63" s="2" t="s">
        <v>105</v>
      </c>
      <c r="Q63" s="3">
        <v>1</v>
      </c>
    </row>
    <row r="64" spans="1:17" ht="13" x14ac:dyDescent="0.3">
      <c r="A64" s="2" t="s">
        <v>65</v>
      </c>
      <c r="B64" s="13" t="str">
        <f>'ABx Data'!B31</f>
        <v>WB153</v>
      </c>
      <c r="C64" s="13" t="str">
        <f t="shared" si="2"/>
        <v>WB15301</v>
      </c>
      <c r="D64" s="13">
        <f>'ABx Data'!D31</f>
        <v>492224</v>
      </c>
      <c r="E64" s="13">
        <f>'ABx Data'!C31</f>
        <v>5412462</v>
      </c>
      <c r="F64" s="21">
        <f>'ABx Data'!G31</f>
        <v>211</v>
      </c>
      <c r="G64" s="19">
        <f>'ABx Data'!H31</f>
        <v>187</v>
      </c>
      <c r="H64" s="13">
        <f>'ABx Data'!I31</f>
        <v>21</v>
      </c>
      <c r="I64" s="20" t="str">
        <f t="shared" si="3"/>
        <v>RC</v>
      </c>
      <c r="J64" s="13">
        <v>-90</v>
      </c>
      <c r="K64" s="13">
        <v>0</v>
      </c>
      <c r="L64" s="13" t="s">
        <v>97</v>
      </c>
      <c r="M64" s="2" t="s">
        <v>97</v>
      </c>
      <c r="N64" s="13" t="s">
        <v>107</v>
      </c>
      <c r="O64" s="13" t="s">
        <v>108</v>
      </c>
      <c r="P64" s="2" t="s">
        <v>105</v>
      </c>
      <c r="Q64" s="3">
        <v>1</v>
      </c>
    </row>
    <row r="65" spans="1:17" ht="13" x14ac:dyDescent="0.3">
      <c r="A65" s="2" t="s">
        <v>65</v>
      </c>
      <c r="B65" s="13" t="str">
        <f>'ABx Data'!B32</f>
        <v>WB154</v>
      </c>
      <c r="C65" s="13" t="str">
        <f t="shared" si="2"/>
        <v>WB15401</v>
      </c>
      <c r="D65" s="13">
        <f>'ABx Data'!D32</f>
        <v>492745</v>
      </c>
      <c r="E65" s="13">
        <f>'ABx Data'!C32</f>
        <v>5412238</v>
      </c>
      <c r="F65" s="21">
        <f>'ABx Data'!G32</f>
        <v>211</v>
      </c>
      <c r="G65" s="19">
        <f>'ABx Data'!H32</f>
        <v>202</v>
      </c>
      <c r="H65" s="13">
        <f>'ABx Data'!I32</f>
        <v>4</v>
      </c>
      <c r="I65" s="20" t="str">
        <f t="shared" si="3"/>
        <v>RC</v>
      </c>
      <c r="J65" s="13">
        <v>-90</v>
      </c>
      <c r="K65" s="13">
        <v>0</v>
      </c>
      <c r="L65" s="13" t="s">
        <v>97</v>
      </c>
      <c r="M65" s="2" t="s">
        <v>97</v>
      </c>
      <c r="N65" s="13" t="s">
        <v>107</v>
      </c>
      <c r="O65" s="13" t="s">
        <v>108</v>
      </c>
      <c r="P65" s="2" t="s">
        <v>105</v>
      </c>
      <c r="Q65" s="3">
        <v>1</v>
      </c>
    </row>
    <row r="66" spans="1:17" ht="13" x14ac:dyDescent="0.3">
      <c r="A66" s="2" t="s">
        <v>65</v>
      </c>
      <c r="B66" s="13" t="str">
        <f>'ABx Data'!B33</f>
        <v>WB155</v>
      </c>
      <c r="C66" s="13" t="str">
        <f t="shared" si="2"/>
        <v>WB15501</v>
      </c>
      <c r="D66" s="13">
        <f>'ABx Data'!D33</f>
        <v>492618</v>
      </c>
      <c r="E66" s="13">
        <f>'ABx Data'!C33</f>
        <v>5411812</v>
      </c>
      <c r="F66" s="21">
        <f>'ABx Data'!G33</f>
        <v>204</v>
      </c>
      <c r="G66" s="19">
        <f>'ABx Data'!H33</f>
        <v>190</v>
      </c>
      <c r="H66" s="13">
        <f>'ABx Data'!I33</f>
        <v>3</v>
      </c>
      <c r="I66" s="20" t="str">
        <f t="shared" si="3"/>
        <v>RC</v>
      </c>
      <c r="J66" s="13">
        <v>-90</v>
      </c>
      <c r="K66" s="13">
        <v>0</v>
      </c>
      <c r="L66" s="13" t="s">
        <v>97</v>
      </c>
      <c r="M66" s="2" t="s">
        <v>97</v>
      </c>
      <c r="N66" s="13" t="s">
        <v>107</v>
      </c>
      <c r="O66" s="13" t="s">
        <v>108</v>
      </c>
      <c r="P66" s="2" t="s">
        <v>105</v>
      </c>
      <c r="Q66" s="3">
        <v>1</v>
      </c>
    </row>
    <row r="67" spans="1:17" ht="13" x14ac:dyDescent="0.3">
      <c r="A67" s="2" t="s">
        <v>71</v>
      </c>
      <c r="B67" s="2" t="s">
        <v>71</v>
      </c>
      <c r="C67" s="6"/>
      <c r="O67" s="6" t="s">
        <v>75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6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"/>
  <sheetViews>
    <sheetView workbookViewId="0"/>
  </sheetViews>
  <sheetFormatPr defaultRowHeight="14.5" x14ac:dyDescent="0.35"/>
  <cols>
    <col min="1" max="1" width="15.6328125" customWidth="1"/>
    <col min="5" max="5" width="12.6328125" customWidth="1"/>
    <col min="6" max="6" width="11.6328125" customWidth="1"/>
  </cols>
  <sheetData>
    <row r="1" spans="1:9" x14ac:dyDescent="0.35">
      <c r="B1" t="s">
        <v>90</v>
      </c>
    </row>
    <row r="2" spans="1:9" x14ac:dyDescent="0.35">
      <c r="C2" s="7" t="s">
        <v>91</v>
      </c>
    </row>
    <row r="3" spans="1:9" ht="29" x14ac:dyDescent="0.35">
      <c r="B3" s="22" t="s">
        <v>93</v>
      </c>
      <c r="C3" s="22" t="s">
        <v>58</v>
      </c>
      <c r="D3" s="22" t="s">
        <v>57</v>
      </c>
      <c r="E3" s="23" t="s">
        <v>131</v>
      </c>
      <c r="F3" s="23" t="s">
        <v>94</v>
      </c>
      <c r="G3" s="24" t="s">
        <v>95</v>
      </c>
      <c r="H3" s="24" t="s">
        <v>96</v>
      </c>
      <c r="I3" s="24" t="s">
        <v>110</v>
      </c>
    </row>
    <row r="4" spans="1:9" x14ac:dyDescent="0.35">
      <c r="A4" s="8" t="s">
        <v>92</v>
      </c>
      <c r="B4" s="25" t="s">
        <v>132</v>
      </c>
      <c r="C4">
        <v>5412834</v>
      </c>
      <c r="D4">
        <v>492104</v>
      </c>
      <c r="E4" s="26">
        <v>-41.436025000000001</v>
      </c>
      <c r="F4" s="27">
        <v>146.90548699999999</v>
      </c>
      <c r="G4" s="28">
        <v>233</v>
      </c>
      <c r="H4" s="28">
        <v>198</v>
      </c>
      <c r="I4" s="29">
        <v>16</v>
      </c>
    </row>
    <row r="5" spans="1:9" x14ac:dyDescent="0.35">
      <c r="A5" s="9" t="str">
        <f>IF(RIGHT(B5,3)-RIGHT(B4,3)=1,"ok","ERR")</f>
        <v>ok</v>
      </c>
      <c r="B5" s="25" t="s">
        <v>133</v>
      </c>
      <c r="C5">
        <v>5413088</v>
      </c>
      <c r="D5">
        <v>492189</v>
      </c>
      <c r="E5" s="26">
        <v>-41.433741009999999</v>
      </c>
      <c r="F5" s="27">
        <v>146.90651099999999</v>
      </c>
      <c r="G5" s="28">
        <v>233</v>
      </c>
      <c r="H5" s="28">
        <v>204</v>
      </c>
      <c r="I5" s="29">
        <v>11</v>
      </c>
    </row>
    <row r="6" spans="1:9" x14ac:dyDescent="0.35">
      <c r="A6" s="9" t="str">
        <f>IF(RIGHT(B6,3)-RIGHT(B5,3)=1,"ok","ERR")</f>
        <v>ok</v>
      </c>
      <c r="B6" s="25" t="s">
        <v>134</v>
      </c>
      <c r="C6">
        <v>5413557</v>
      </c>
      <c r="D6">
        <v>492052</v>
      </c>
      <c r="E6" s="26">
        <v>-41.429515019999997</v>
      </c>
      <c r="F6" s="27">
        <v>146.90487300000001</v>
      </c>
      <c r="G6" s="28">
        <v>236</v>
      </c>
      <c r="H6" s="28">
        <v>220</v>
      </c>
      <c r="I6" s="29">
        <v>15</v>
      </c>
    </row>
    <row r="7" spans="1:9" x14ac:dyDescent="0.35">
      <c r="A7" s="9" t="str">
        <f>IF(RIGHT(B7,3)-RIGHT(B6,3)=1,"ok","ERR")</f>
        <v>ok</v>
      </c>
      <c r="B7" s="25" t="s">
        <v>135</v>
      </c>
      <c r="C7">
        <v>5414013</v>
      </c>
      <c r="D7">
        <v>491834</v>
      </c>
      <c r="E7" s="26">
        <v>-41.425396999999997</v>
      </c>
      <c r="F7" s="27">
        <v>146.90227400000001</v>
      </c>
      <c r="G7" s="28">
        <v>243</v>
      </c>
      <c r="H7" s="28">
        <v>225</v>
      </c>
      <c r="I7" s="29">
        <v>5</v>
      </c>
    </row>
    <row r="8" spans="1:9" x14ac:dyDescent="0.35">
      <c r="A8" s="9" t="str">
        <f t="shared" ref="A8:A33" si="0">IF(RIGHT(B8,3)-RIGHT(B7,3)=1,"ok","ERR")</f>
        <v>ok</v>
      </c>
      <c r="B8" s="25" t="s">
        <v>136</v>
      </c>
      <c r="C8">
        <v>5413590</v>
      </c>
      <c r="D8">
        <v>491464</v>
      </c>
      <c r="E8" s="26">
        <v>-41.429210009999998</v>
      </c>
      <c r="F8" s="27">
        <v>146.89784399999999</v>
      </c>
      <c r="G8" s="28">
        <v>206</v>
      </c>
      <c r="H8" s="28">
        <v>190</v>
      </c>
      <c r="I8" s="29">
        <v>7</v>
      </c>
    </row>
    <row r="9" spans="1:9" x14ac:dyDescent="0.35">
      <c r="A9" s="9" t="str">
        <f t="shared" si="0"/>
        <v>ok</v>
      </c>
      <c r="B9" s="25" t="s">
        <v>137</v>
      </c>
      <c r="C9">
        <v>5413595</v>
      </c>
      <c r="D9">
        <v>490914</v>
      </c>
      <c r="E9" s="26">
        <v>-41.429159970000001</v>
      </c>
      <c r="F9" s="27">
        <v>146.89125200000001</v>
      </c>
      <c r="G9" s="28">
        <v>203</v>
      </c>
      <c r="H9" s="28">
        <v>193</v>
      </c>
      <c r="I9" s="29">
        <v>21</v>
      </c>
    </row>
    <row r="10" spans="1:9" x14ac:dyDescent="0.35">
      <c r="A10" s="9" t="str">
        <f t="shared" si="0"/>
        <v>ok</v>
      </c>
      <c r="B10" s="25" t="s">
        <v>138</v>
      </c>
      <c r="C10">
        <v>5413545</v>
      </c>
      <c r="D10">
        <v>490579</v>
      </c>
      <c r="E10" s="26">
        <v>-41.429604959999999</v>
      </c>
      <c r="F10" s="27">
        <v>146.88724400000001</v>
      </c>
      <c r="G10" s="28">
        <v>225</v>
      </c>
      <c r="H10" s="28">
        <v>205</v>
      </c>
      <c r="I10" s="29">
        <v>4</v>
      </c>
    </row>
    <row r="11" spans="1:9" x14ac:dyDescent="0.35">
      <c r="A11" s="9" t="str">
        <f t="shared" si="0"/>
        <v>ok</v>
      </c>
      <c r="B11" s="25" t="s">
        <v>139</v>
      </c>
      <c r="C11">
        <v>5413735</v>
      </c>
      <c r="D11">
        <v>490606</v>
      </c>
      <c r="E11" s="26">
        <v>-41.427888009999997</v>
      </c>
      <c r="F11" s="27">
        <v>146.887575</v>
      </c>
      <c r="G11" s="28">
        <v>233</v>
      </c>
      <c r="H11" s="28">
        <v>214</v>
      </c>
      <c r="I11" s="29">
        <v>3</v>
      </c>
    </row>
    <row r="12" spans="1:9" x14ac:dyDescent="0.35">
      <c r="A12" s="9" t="str">
        <f t="shared" si="0"/>
        <v>ok</v>
      </c>
      <c r="B12" s="25" t="s">
        <v>140</v>
      </c>
      <c r="C12">
        <v>5413950</v>
      </c>
      <c r="D12">
        <v>490555</v>
      </c>
      <c r="E12" s="26">
        <v>-41.425958999999999</v>
      </c>
      <c r="F12" s="27">
        <v>146.88696100000001</v>
      </c>
      <c r="G12" s="28">
        <v>222</v>
      </c>
      <c r="H12" s="28">
        <v>206</v>
      </c>
      <c r="I12" s="29">
        <v>15</v>
      </c>
    </row>
    <row r="13" spans="1:9" x14ac:dyDescent="0.35">
      <c r="A13" s="9" t="str">
        <f t="shared" si="0"/>
        <v>ok</v>
      </c>
      <c r="B13" s="25" t="s">
        <v>141</v>
      </c>
      <c r="C13">
        <v>5414153</v>
      </c>
      <c r="D13">
        <v>490594</v>
      </c>
      <c r="E13" s="26">
        <v>-41.424129989999997</v>
      </c>
      <c r="F13" s="27">
        <v>146.88744</v>
      </c>
      <c r="G13" s="28">
        <v>211</v>
      </c>
      <c r="H13" s="28">
        <v>208</v>
      </c>
      <c r="I13" s="29">
        <v>7</v>
      </c>
    </row>
    <row r="14" spans="1:9" x14ac:dyDescent="0.35">
      <c r="A14" s="9" t="str">
        <f t="shared" si="0"/>
        <v>ok</v>
      </c>
      <c r="B14" s="25" t="s">
        <v>142</v>
      </c>
      <c r="C14">
        <v>5414186</v>
      </c>
      <c r="D14">
        <v>490808</v>
      </c>
      <c r="E14" s="26">
        <v>-41.423833019999996</v>
      </c>
      <c r="F14" s="27">
        <v>146.88999000000001</v>
      </c>
      <c r="G14" s="28">
        <v>235</v>
      </c>
      <c r="H14" s="28">
        <v>222</v>
      </c>
      <c r="I14" s="29">
        <v>5</v>
      </c>
    </row>
    <row r="15" spans="1:9" x14ac:dyDescent="0.35">
      <c r="A15" s="9" t="str">
        <f t="shared" si="0"/>
        <v>ok</v>
      </c>
      <c r="B15" s="25" t="s">
        <v>143</v>
      </c>
      <c r="C15">
        <v>5413434</v>
      </c>
      <c r="D15">
        <v>490283</v>
      </c>
      <c r="E15" s="26">
        <v>-41.430598969999998</v>
      </c>
      <c r="F15" s="27">
        <v>146.88370599999999</v>
      </c>
      <c r="G15" s="28">
        <v>220</v>
      </c>
      <c r="H15" s="28">
        <v>201</v>
      </c>
      <c r="I15" s="29">
        <v>8</v>
      </c>
    </row>
    <row r="16" spans="1:9" x14ac:dyDescent="0.35">
      <c r="A16" s="9" t="str">
        <f t="shared" si="0"/>
        <v>ok</v>
      </c>
      <c r="B16" s="25" t="s">
        <v>144</v>
      </c>
      <c r="C16">
        <v>5413542</v>
      </c>
      <c r="D16">
        <v>490139</v>
      </c>
      <c r="E16" s="26">
        <v>-41.429625000000001</v>
      </c>
      <c r="F16" s="27">
        <v>146.88198399999999</v>
      </c>
      <c r="G16" s="28">
        <v>218</v>
      </c>
      <c r="H16" s="28">
        <v>202</v>
      </c>
      <c r="I16" s="29">
        <v>10</v>
      </c>
    </row>
    <row r="17" spans="1:9" x14ac:dyDescent="0.35">
      <c r="A17" s="9" t="str">
        <f t="shared" si="0"/>
        <v>ok</v>
      </c>
      <c r="B17" s="25" t="s">
        <v>145</v>
      </c>
      <c r="C17">
        <v>5413364</v>
      </c>
      <c r="D17">
        <v>490521</v>
      </c>
      <c r="E17" s="26">
        <v>-41.431237000000003</v>
      </c>
      <c r="F17" s="27">
        <v>146.88655399999999</v>
      </c>
      <c r="G17" s="28">
        <v>219</v>
      </c>
      <c r="H17" s="28">
        <v>196</v>
      </c>
      <c r="I17" s="29">
        <v>27</v>
      </c>
    </row>
    <row r="18" spans="1:9" x14ac:dyDescent="0.35">
      <c r="A18" s="9" t="str">
        <f t="shared" si="0"/>
        <v>ok</v>
      </c>
      <c r="B18" s="25" t="s">
        <v>146</v>
      </c>
      <c r="C18">
        <v>5413314</v>
      </c>
      <c r="D18">
        <v>490692</v>
      </c>
      <c r="E18" s="26">
        <v>-41.431685020000003</v>
      </c>
      <c r="F18" s="27">
        <v>146.888597</v>
      </c>
      <c r="G18" s="28">
        <v>203</v>
      </c>
      <c r="H18" s="28">
        <v>192</v>
      </c>
      <c r="I18" s="29">
        <v>19</v>
      </c>
    </row>
    <row r="19" spans="1:9" x14ac:dyDescent="0.35">
      <c r="A19" s="9" t="str">
        <f t="shared" si="0"/>
        <v>ok</v>
      </c>
      <c r="B19" s="25" t="s">
        <v>147</v>
      </c>
      <c r="C19">
        <v>5413271</v>
      </c>
      <c r="D19">
        <v>490980</v>
      </c>
      <c r="E19" s="26">
        <v>-41.432079969999997</v>
      </c>
      <c r="F19" s="27">
        <v>146.89204000000001</v>
      </c>
      <c r="G19" s="28">
        <v>200</v>
      </c>
      <c r="H19" s="28">
        <v>190</v>
      </c>
      <c r="I19" s="29">
        <v>34</v>
      </c>
    </row>
    <row r="20" spans="1:9" x14ac:dyDescent="0.35">
      <c r="A20" s="9" t="str">
        <f t="shared" si="0"/>
        <v>ok</v>
      </c>
      <c r="B20" s="25" t="s">
        <v>148</v>
      </c>
      <c r="C20">
        <v>5413948</v>
      </c>
      <c r="D20">
        <v>491325</v>
      </c>
      <c r="E20" s="26">
        <v>-41.425983979999998</v>
      </c>
      <c r="F20" s="27">
        <v>146.89618200000001</v>
      </c>
      <c r="G20" s="28">
        <v>197</v>
      </c>
      <c r="H20" s="28">
        <v>188</v>
      </c>
      <c r="I20" s="29">
        <v>20</v>
      </c>
    </row>
    <row r="21" spans="1:9" x14ac:dyDescent="0.35">
      <c r="A21" s="9" t="str">
        <f t="shared" si="0"/>
        <v>ok</v>
      </c>
      <c r="B21" s="25" t="s">
        <v>149</v>
      </c>
      <c r="C21">
        <v>5414382</v>
      </c>
      <c r="D21">
        <v>491092</v>
      </c>
      <c r="E21" s="26">
        <v>-41.422071979999998</v>
      </c>
      <c r="F21" s="27">
        <v>146.893393</v>
      </c>
      <c r="G21" s="28">
        <v>210</v>
      </c>
      <c r="H21" s="28">
        <v>197</v>
      </c>
      <c r="I21" s="29">
        <v>11</v>
      </c>
    </row>
    <row r="22" spans="1:9" x14ac:dyDescent="0.35">
      <c r="A22" s="9" t="str">
        <f t="shared" si="0"/>
        <v>ok</v>
      </c>
      <c r="B22" s="25" t="s">
        <v>150</v>
      </c>
      <c r="C22">
        <v>5414507</v>
      </c>
      <c r="D22">
        <v>490418</v>
      </c>
      <c r="E22" s="26">
        <v>-41.420937989999999</v>
      </c>
      <c r="F22" s="27">
        <v>146.885336</v>
      </c>
      <c r="G22" s="28">
        <v>241</v>
      </c>
      <c r="H22" s="28">
        <v>210</v>
      </c>
      <c r="I22" s="29">
        <v>15</v>
      </c>
    </row>
    <row r="23" spans="1:9" x14ac:dyDescent="0.35">
      <c r="A23" s="9" t="str">
        <f t="shared" si="0"/>
        <v>ok</v>
      </c>
      <c r="B23" s="25" t="s">
        <v>151</v>
      </c>
      <c r="C23">
        <v>5414491</v>
      </c>
      <c r="D23">
        <v>491420</v>
      </c>
      <c r="E23" s="26">
        <v>-41.421089029999997</v>
      </c>
      <c r="F23" s="27">
        <v>146.89732100000001</v>
      </c>
      <c r="G23" s="28">
        <v>221</v>
      </c>
      <c r="H23" s="28">
        <v>192</v>
      </c>
      <c r="I23" s="29">
        <v>10</v>
      </c>
    </row>
    <row r="24" spans="1:9" x14ac:dyDescent="0.35">
      <c r="A24" s="9" t="str">
        <f t="shared" si="0"/>
        <v>ok</v>
      </c>
      <c r="B24" s="25" t="s">
        <v>152</v>
      </c>
      <c r="C24">
        <v>5413960</v>
      </c>
      <c r="D24">
        <v>492467</v>
      </c>
      <c r="E24" s="26">
        <v>-41.425880970000001</v>
      </c>
      <c r="F24" s="27">
        <v>146.90985000000001</v>
      </c>
      <c r="G24" s="28">
        <v>234</v>
      </c>
      <c r="H24" s="28">
        <v>212</v>
      </c>
      <c r="I24" s="29">
        <v>4</v>
      </c>
    </row>
    <row r="25" spans="1:9" x14ac:dyDescent="0.35">
      <c r="A25" s="9" t="str">
        <f t="shared" si="0"/>
        <v>ok</v>
      </c>
      <c r="B25" s="25" t="s">
        <v>153</v>
      </c>
      <c r="C25">
        <v>5414216</v>
      </c>
      <c r="D25">
        <v>491641</v>
      </c>
      <c r="E25" s="26">
        <v>-41.423574019999997</v>
      </c>
      <c r="F25" s="27">
        <v>146.89996099999999</v>
      </c>
      <c r="G25" s="28">
        <v>244</v>
      </c>
      <c r="H25" s="28">
        <v>224</v>
      </c>
      <c r="I25" s="29">
        <v>8</v>
      </c>
    </row>
    <row r="26" spans="1:9" x14ac:dyDescent="0.35">
      <c r="A26" s="9" t="str">
        <f t="shared" si="0"/>
        <v>ok</v>
      </c>
      <c r="B26" s="25" t="s">
        <v>154</v>
      </c>
      <c r="C26">
        <v>5414769</v>
      </c>
      <c r="D26">
        <v>491034</v>
      </c>
      <c r="E26" s="26">
        <v>-41.418585020000002</v>
      </c>
      <c r="F26" s="27">
        <v>146.89271500000001</v>
      </c>
      <c r="G26" s="28">
        <v>208</v>
      </c>
      <c r="H26" s="28">
        <v>193</v>
      </c>
      <c r="I26" s="29">
        <v>23</v>
      </c>
    </row>
    <row r="27" spans="1:9" x14ac:dyDescent="0.35">
      <c r="A27" s="9" t="str">
        <f t="shared" si="0"/>
        <v>ok</v>
      </c>
      <c r="B27" s="25" t="s">
        <v>155</v>
      </c>
      <c r="C27">
        <v>5413100</v>
      </c>
      <c r="D27">
        <v>490217</v>
      </c>
      <c r="E27" s="26">
        <v>-41.433608999999997</v>
      </c>
      <c r="F27" s="27">
        <v>146.882904</v>
      </c>
      <c r="G27" s="28">
        <v>236</v>
      </c>
      <c r="H27" s="28">
        <v>209</v>
      </c>
      <c r="I27" s="29">
        <v>13</v>
      </c>
    </row>
    <row r="28" spans="1:9" x14ac:dyDescent="0.35">
      <c r="A28" s="9" t="str">
        <f t="shared" si="0"/>
        <v>ok</v>
      </c>
      <c r="B28" s="25" t="s">
        <v>156</v>
      </c>
      <c r="C28">
        <v>5413126</v>
      </c>
      <c r="D28">
        <v>490017</v>
      </c>
      <c r="E28" s="26">
        <v>-41.433368020000003</v>
      </c>
      <c r="F28" s="27">
        <v>146.880517</v>
      </c>
      <c r="G28" s="28">
        <v>224</v>
      </c>
      <c r="H28" s="28">
        <v>214</v>
      </c>
      <c r="I28" s="29">
        <v>5</v>
      </c>
    </row>
    <row r="29" spans="1:9" x14ac:dyDescent="0.35">
      <c r="A29" s="9" t="str">
        <f t="shared" si="0"/>
        <v>ok</v>
      </c>
      <c r="B29" s="25" t="s">
        <v>157</v>
      </c>
      <c r="C29">
        <v>5413311</v>
      </c>
      <c r="D29">
        <v>490098</v>
      </c>
      <c r="E29" s="26">
        <v>-41.431705970000003</v>
      </c>
      <c r="F29" s="27">
        <v>146.881484</v>
      </c>
      <c r="G29" s="28">
        <v>217</v>
      </c>
      <c r="H29" s="28">
        <v>213</v>
      </c>
      <c r="I29" s="29">
        <v>19</v>
      </c>
    </row>
    <row r="30" spans="1:9" x14ac:dyDescent="0.35">
      <c r="A30" s="9" t="str">
        <f t="shared" si="0"/>
        <v>ok</v>
      </c>
      <c r="B30" s="25" t="s">
        <v>158</v>
      </c>
      <c r="C30">
        <v>5412860</v>
      </c>
      <c r="D30">
        <v>491865</v>
      </c>
      <c r="E30" s="26">
        <v>-41.435788959999996</v>
      </c>
      <c r="F30" s="27">
        <v>146.90262300000001</v>
      </c>
      <c r="G30" s="28">
        <v>191</v>
      </c>
      <c r="H30" s="28">
        <v>183</v>
      </c>
      <c r="I30" s="29">
        <v>6</v>
      </c>
    </row>
    <row r="31" spans="1:9" x14ac:dyDescent="0.35">
      <c r="A31" s="9" t="str">
        <f t="shared" si="0"/>
        <v>ok</v>
      </c>
      <c r="B31" s="25" t="s">
        <v>159</v>
      </c>
      <c r="C31">
        <v>5412462</v>
      </c>
      <c r="D31">
        <v>492224</v>
      </c>
      <c r="E31" s="26">
        <v>-41.439378009999999</v>
      </c>
      <c r="F31" s="27">
        <v>146.90691799999999</v>
      </c>
      <c r="G31" s="28">
        <v>211</v>
      </c>
      <c r="H31" s="28">
        <v>187</v>
      </c>
      <c r="I31" s="29">
        <v>21</v>
      </c>
    </row>
    <row r="32" spans="1:9" x14ac:dyDescent="0.35">
      <c r="A32" s="9" t="str">
        <f t="shared" si="0"/>
        <v>ok</v>
      </c>
      <c r="B32" s="25" t="s">
        <v>160</v>
      </c>
      <c r="C32">
        <v>5412238</v>
      </c>
      <c r="D32">
        <v>492745</v>
      </c>
      <c r="E32" s="26">
        <v>-41.441398970000002</v>
      </c>
      <c r="F32" s="27">
        <v>146.91315900000001</v>
      </c>
      <c r="G32" s="28">
        <v>211</v>
      </c>
      <c r="H32" s="28">
        <v>202</v>
      </c>
      <c r="I32" s="29">
        <v>4</v>
      </c>
    </row>
    <row r="33" spans="1:9" x14ac:dyDescent="0.35">
      <c r="A33" s="9" t="str">
        <f t="shared" si="0"/>
        <v>ok</v>
      </c>
      <c r="B33" s="30" t="s">
        <v>161</v>
      </c>
      <c r="C33" s="31">
        <v>5411812</v>
      </c>
      <c r="D33" s="31">
        <v>492618</v>
      </c>
      <c r="E33" s="32">
        <v>-41.445236039999998</v>
      </c>
      <c r="F33" s="33">
        <v>146.911629</v>
      </c>
      <c r="G33" s="34">
        <v>204</v>
      </c>
      <c r="H33" s="34">
        <v>190</v>
      </c>
      <c r="I33" s="35">
        <v>3</v>
      </c>
    </row>
    <row r="34" spans="1:9" x14ac:dyDescent="0.35">
      <c r="A34" s="9"/>
      <c r="B34" s="36" t="s">
        <v>162</v>
      </c>
      <c r="C34" s="37">
        <v>30</v>
      </c>
      <c r="D34" s="37" t="s">
        <v>111</v>
      </c>
      <c r="E34" s="37"/>
      <c r="F34" s="37"/>
      <c r="G34" s="37"/>
      <c r="H34" s="38" t="s">
        <v>163</v>
      </c>
      <c r="I34" s="39">
        <v>369</v>
      </c>
    </row>
  </sheetData>
  <conditionalFormatting sqref="C4:I34">
    <cfRule type="cellIs" dxfId="0" priority="1" operator="between">
      <formula>0</formula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SL_1</vt:lpstr>
      <vt:lpstr>ABx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kknight</dc:creator>
  <cp:lastModifiedBy>Ian Levy</cp:lastModifiedBy>
  <cp:lastPrinted>2013-11-21T00:58:22Z</cp:lastPrinted>
  <dcterms:created xsi:type="dcterms:W3CDTF">2013-07-16T05:35:52Z</dcterms:created>
  <dcterms:modified xsi:type="dcterms:W3CDTF">2024-05-08T11:49:47Z</dcterms:modified>
</cp:coreProperties>
</file>